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.Gadari\Desktop\ماهانه پرتفوی\آذر98\تارنما\"/>
    </mc:Choice>
  </mc:AlternateContent>
  <bookViews>
    <workbookView xWindow="0" yWindow="0" windowWidth="28800" windowHeight="12435" tabRatio="918"/>
  </bookViews>
  <sheets>
    <sheet name="تاییدیه" sheetId="16" r:id="rId1"/>
    <sheet name="سهام" sheetId="1" r:id="rId2"/>
    <sheet name="اوراق مشارکت" sheetId="3" r:id="rId3"/>
    <sheet name=" تعدیل قیمت " sheetId="4" r:id="rId4"/>
    <sheet name="سپرده " sheetId="6" r:id="rId5"/>
    <sheet name="جمع درآمدها" sheetId="15" r:id="rId6"/>
    <sheet name="سود اوراق بهادار و سپرده بانکی " sheetId="7" r:id="rId7"/>
    <sheet name="درآمد سود سهام " sheetId="8" r:id="rId8"/>
    <sheet name="درآمد ناشی از تغییر قیمت اوراق " sheetId="9" r:id="rId9"/>
    <sheet name="درآمد ناشی از فروش " sheetId="10" r:id="rId10"/>
    <sheet name="سرمایه‌گذاری در سهام " sheetId="11" r:id="rId11"/>
    <sheet name="سرمایه‌گذاری در اوراق بهادار " sheetId="12" r:id="rId12"/>
    <sheet name="درآمد سپرده بانکی " sheetId="13" r:id="rId13"/>
    <sheet name="سایر درآمدها " sheetId="14" r:id="rId14"/>
  </sheets>
  <definedNames>
    <definedName name="_xlnm.Print_Area" localSheetId="0">تاییدیه!$A$1:$I$20</definedName>
  </definedNames>
  <calcPr calcId="152511"/>
</workbook>
</file>

<file path=xl/calcChain.xml><?xml version="1.0" encoding="utf-8"?>
<calcChain xmlns="http://schemas.openxmlformats.org/spreadsheetml/2006/main">
  <c r="G10" i="15" l="1"/>
  <c r="E10" i="15"/>
  <c r="E8" i="15"/>
  <c r="E9" i="15"/>
  <c r="E7" i="15"/>
  <c r="C10" i="15"/>
  <c r="O44" i="12"/>
  <c r="M44" i="12"/>
  <c r="K44" i="12"/>
  <c r="I44" i="12"/>
  <c r="G44" i="12"/>
  <c r="E44" i="12"/>
  <c r="C44" i="12"/>
  <c r="U37" i="11"/>
  <c r="S37" i="11"/>
  <c r="K37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8" i="11"/>
  <c r="I37" i="11"/>
  <c r="Q37" i="11"/>
  <c r="O37" i="11"/>
  <c r="M37" i="11"/>
  <c r="G37" i="11"/>
  <c r="E37" i="11"/>
  <c r="C37" i="11"/>
  <c r="Q42" i="10"/>
  <c r="O42" i="10"/>
  <c r="M42" i="10"/>
  <c r="I42" i="10"/>
  <c r="G42" i="10"/>
  <c r="E42" i="10"/>
  <c r="O48" i="9"/>
  <c r="M48" i="9"/>
  <c r="G48" i="9"/>
  <c r="E48" i="9"/>
  <c r="S15" i="8"/>
  <c r="Q15" i="8"/>
  <c r="O15" i="8"/>
  <c r="M15" i="8"/>
  <c r="K15" i="8"/>
  <c r="I15" i="8"/>
  <c r="I14" i="7"/>
  <c r="S14" i="7"/>
  <c r="Q14" i="7"/>
  <c r="O14" i="7"/>
  <c r="M14" i="7"/>
  <c r="K14" i="7"/>
  <c r="S10" i="6"/>
  <c r="Q10" i="6"/>
  <c r="O10" i="6"/>
  <c r="M10" i="6"/>
  <c r="K10" i="6"/>
  <c r="K12" i="4"/>
  <c r="AK27" i="3"/>
  <c r="AI27" i="3"/>
  <c r="AG27" i="3"/>
  <c r="AA27" i="3"/>
  <c r="W27" i="3"/>
  <c r="S27" i="3"/>
  <c r="Q27" i="3"/>
  <c r="Y32" i="1"/>
  <c r="Q44" i="12" l="1"/>
  <c r="Q48" i="9"/>
  <c r="I48" i="9"/>
  <c r="W32" i="1"/>
  <c r="U32" i="1"/>
  <c r="O32" i="1"/>
  <c r="K32" i="1"/>
  <c r="G32" i="1"/>
  <c r="E32" i="1"/>
</calcChain>
</file>

<file path=xl/sharedStrings.xml><?xml version="1.0" encoding="utf-8"?>
<sst xmlns="http://schemas.openxmlformats.org/spreadsheetml/2006/main" count="698" uniqueCount="198">
  <si>
    <t>صندوق سرمایه‌گذاری ثابت نامی مفید</t>
  </si>
  <si>
    <t>صورت وضعیت پورتفوی</t>
  </si>
  <si>
    <t>برای ماه منتهی به 1398/09/30</t>
  </si>
  <si>
    <t>نام شرکت</t>
  </si>
  <si>
    <t>1398/08/30</t>
  </si>
  <si>
    <t>تغییرات طی دوره</t>
  </si>
  <si>
    <t>1398/09/30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</si>
  <si>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</si>
  <si>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</si>
  <si>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</si>
  <si>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</si>
  <si>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</si>
  <si>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</si>
  <si>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</si>
  <si>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</si>
  <si>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بانك تجارت</t>
  </si>
  <si>
    <t>بانك خاورميانه</t>
  </si>
  <si>
    <t>پتروشيمي پارس</t>
  </si>
  <si>
    <t>پتروشيمي پرديس</t>
  </si>
  <si>
    <t>پتروشيمي شازند</t>
  </si>
  <si>
    <t>تامين سرمايه اميد</t>
  </si>
  <si>
    <t>تامين سرمايه لوتوس پارسيان</t>
  </si>
  <si>
    <t>تامين سرمايه نوين</t>
  </si>
  <si>
    <t>ح . فولاد کاوه جنوب کیش</t>
  </si>
  <si>
    <t>سرمايه گذاري دارويي تامين</t>
  </si>
  <si>
    <t>سرمايه‌گذاري‌صندوق‌بازنشستگي‌</t>
  </si>
  <si>
    <t>سرمايه‌گذاري‌غدير(هلدينگ‌</t>
  </si>
  <si>
    <t>سكه تمام بهارتحويل1روزه سامان</t>
  </si>
  <si>
    <t>سكه تمام بهارتحويل1روزه صادرات</t>
  </si>
  <si>
    <t>سكه تمام بهارتحويلي 1روزه رفاه</t>
  </si>
  <si>
    <t>فولاد كاوه جنوب كيش</t>
  </si>
  <si>
    <t>فولاد مباركه اصفهان</t>
  </si>
  <si>
    <t>گروه مديريت سرمايه گذاري اميد</t>
  </si>
  <si>
    <t>گسترش نفت و گاز پارسيان</t>
  </si>
  <si>
    <t>ملي‌ صنايع‌ مس‌ ايران‌</t>
  </si>
  <si>
    <t>نفت ايرانول</t>
  </si>
  <si>
    <t>پتروشيمي‌شيراز</t>
  </si>
  <si>
    <t>پالايش نفت شيراز</t>
  </si>
  <si>
    <t xml:space="preserve">نرخ موثر </t>
  </si>
  <si>
    <t>اطلاعات اوراق بهادار با درآمد ثابت</t>
  </si>
  <si>
    <t>نام اوراق</t>
  </si>
  <si>
    <t>دارای مجوز از سازمان</t>
  </si>
  <si>
    <t xml:space="preserve">بورسی یا فرابورسی </t>
  </si>
  <si>
    <t>تاریخ انتشار</t>
  </si>
  <si>
    <t>تاریخ سر رسید</t>
  </si>
  <si>
    <t>نرخ سود</t>
  </si>
  <si>
    <t>قیمت بازار هر ورقه</t>
  </si>
  <si>
    <t>اجاره دولت مرحله يك1394-981226</t>
  </si>
  <si>
    <t>بله</t>
  </si>
  <si>
    <t>1394/12/26</t>
  </si>
  <si>
    <t>1398/12/26</t>
  </si>
  <si>
    <t>اجاره دولتي آپرورش-ملت991118</t>
  </si>
  <si>
    <t>1395/11/18</t>
  </si>
  <si>
    <t>1399/11/18</t>
  </si>
  <si>
    <t>اسنادخزانه-م10بودجه96-980911</t>
  </si>
  <si>
    <t>1396/11/30</t>
  </si>
  <si>
    <t>1398/09/11</t>
  </si>
  <si>
    <t>اسنادخزانه-م12بودجه96-981114</t>
  </si>
  <si>
    <t>1396/12/02</t>
  </si>
  <si>
    <t>1398/11/14</t>
  </si>
  <si>
    <t>اسنادخزانه-م14بودجه96-981016</t>
  </si>
  <si>
    <t>1396/11/15</t>
  </si>
  <si>
    <t>1398/10/16</t>
  </si>
  <si>
    <t>اسنادخزانه-م15بودجه97-990224</t>
  </si>
  <si>
    <t>1398/03/28</t>
  </si>
  <si>
    <t>1399/02/24</t>
  </si>
  <si>
    <t>اسنادخزانه-م17بودجه97-981017</t>
  </si>
  <si>
    <t>1397/12/25</t>
  </si>
  <si>
    <t>1398/10/17</t>
  </si>
  <si>
    <t>اسنادخزانه-م23بودجه96-990528</t>
  </si>
  <si>
    <t>1397/04/17</t>
  </si>
  <si>
    <t>1399/05/28</t>
  </si>
  <si>
    <t>اسنادخزانه-م24بودجه96-990625</t>
  </si>
  <si>
    <t>1397/04/11</t>
  </si>
  <si>
    <t>1399/06/25</t>
  </si>
  <si>
    <t>اسنادخزانه-م2بودجه98-990430</t>
  </si>
  <si>
    <t>1398/07/10</t>
  </si>
  <si>
    <t>1399/04/30</t>
  </si>
  <si>
    <t>اسنادخزانه-م3بودجه97-990721</t>
  </si>
  <si>
    <t>1397/07/25</t>
  </si>
  <si>
    <t>1399/07/21</t>
  </si>
  <si>
    <t>اسنادخزانه-م4بودجه97-991022</t>
  </si>
  <si>
    <t>1397/06/21</t>
  </si>
  <si>
    <t>1399/10/22</t>
  </si>
  <si>
    <t>اسنادخزانه-م6بودجه97-990423</t>
  </si>
  <si>
    <t>1397/07/10</t>
  </si>
  <si>
    <t>1399/04/23</t>
  </si>
  <si>
    <t>اسنادخزانه-م9بودجه97-990513</t>
  </si>
  <si>
    <t>1397/07/24</t>
  </si>
  <si>
    <t>1399/05/13</t>
  </si>
  <si>
    <t>مرابحه پديده شيمي قرن990701</t>
  </si>
  <si>
    <t>1397/07/01</t>
  </si>
  <si>
    <t>1399/07/01</t>
  </si>
  <si>
    <t>1.38 %</t>
  </si>
  <si>
    <t>منفعت دولت5-ش.خاص كاردان0108</t>
  </si>
  <si>
    <t>1398/08/18</t>
  </si>
  <si>
    <t>1401/08/18</t>
  </si>
  <si>
    <t>سلف نفت خام سبك داخلي 983</t>
  </si>
  <si>
    <t>1397/12/20</t>
  </si>
  <si>
    <t>1399/03/20</t>
  </si>
  <si>
    <t>سلف نفت خام سبك داخلي 993</t>
  </si>
  <si>
    <t>1398/06/12</t>
  </si>
  <si>
    <t>1399/07/12</t>
  </si>
  <si>
    <t>قیمت پایانی</t>
  </si>
  <si>
    <t xml:space="preserve"> مبلغ پس از تعدیل </t>
  </si>
  <si>
    <t>درصد تعدیل</t>
  </si>
  <si>
    <t xml:space="preserve">ارزش ناشی از تعدیل قیمت </t>
  </si>
  <si>
    <t>دلایل</t>
  </si>
  <si>
    <t>-3.64 %</t>
  </si>
  <si>
    <t/>
  </si>
  <si>
    <t>-2.45 %</t>
  </si>
  <si>
    <t>-8.48 %</t>
  </si>
  <si>
    <t xml:space="preserve">درصد به کل دارایی‌ها </t>
  </si>
  <si>
    <t xml:space="preserve">سپرده 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</si>
  <si>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</si>
  <si>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</si>
  <si>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</si>
  <si>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</si>
  <si>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</si>
  <si>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</si>
  <si>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</si>
  <si>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</si>
  <si>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حساب جاری</t>
  </si>
  <si>
    <t>1396/08/07</t>
  </si>
  <si>
    <t>8298064948</t>
  </si>
  <si>
    <t>سپرده کوتاه مدت</t>
  </si>
  <si>
    <t>8323248251</t>
  </si>
  <si>
    <t>1396/11/29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</si>
  <si>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</si>
  <si>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</si>
  <si>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</si>
  <si>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</si>
  <si>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</si>
  <si>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</si>
  <si>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</si>
  <si>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</si>
  <si>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</si>
  <si>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اسناد خزانه اسلامي971228</t>
  </si>
  <si>
    <t>اسنادخزانه-م19بودجه97-980827</t>
  </si>
  <si>
    <t>صكوك اجاره رايتل  ماهانه 21 %</t>
  </si>
  <si>
    <t>اسنادخزانه-م10بودجه97-980327</t>
  </si>
  <si>
    <t>اسنادخزانه-م14بودجه97-980722</t>
  </si>
  <si>
    <t>اسنادخزانه-م8بودجه97-980723</t>
  </si>
  <si>
    <t>اجاره پترواميدآسيا3ماهه20درصد</t>
  </si>
  <si>
    <t>صكوك اجاره مخابرات-3 ماهه 16%</t>
  </si>
  <si>
    <t>1401/02/30</t>
  </si>
  <si>
    <t>اسنادخزانه-م15بودجه96-980820</t>
  </si>
  <si>
    <t>اسنادخزانه-م13بودجه96-981016</t>
  </si>
  <si>
    <t>اسنادخزانه-م9بودجه96-980411</t>
  </si>
  <si>
    <t>اسنادخزانه-م8بودجه96-980411</t>
  </si>
  <si>
    <t>اسنادخزانه-م4بودجه96-980820</t>
  </si>
  <si>
    <t>اسنادخزانه-م6بودجه96-980722</t>
  </si>
  <si>
    <t>اسنادخزانه-م7بودجه97-980627</t>
  </si>
  <si>
    <t>اسنادخزانه-م11بودجه97-980430</t>
  </si>
  <si>
    <t>1398/04/30</t>
  </si>
  <si>
    <t>اسنادخزانه-م5بودجه97-980523</t>
  </si>
  <si>
    <t>اسنادخزانه-م22بودجه96-980523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</si>
  <si>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</si>
  <si>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</si>
  <si>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</si>
  <si>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</si>
  <si>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</si>
  <si>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</si>
  <si>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1398/04/31</t>
  </si>
  <si>
    <t>1398/04/24</t>
  </si>
  <si>
    <t>مارگارين‌</t>
  </si>
  <si>
    <t>1398/01/27</t>
  </si>
  <si>
    <t>1398/09/28</t>
  </si>
  <si>
    <t>1398/05/30</t>
  </si>
  <si>
    <t>سنگ آهن گهرزمين</t>
  </si>
  <si>
    <t>1398/01/31</t>
  </si>
  <si>
    <t>بهای فروش</t>
  </si>
  <si>
    <t>ارزش دفتری</t>
  </si>
  <si>
    <t>سود و زیان ناشی از تغییر قیمت</t>
  </si>
  <si>
    <t>فروشگاههاي زنجيره اي افق كوروش</t>
  </si>
  <si>
    <t>پالايش نفت اصفهان</t>
  </si>
  <si>
    <t>سود و زیان ناشی از فروش</t>
  </si>
  <si>
    <t>صندوق س. پروژه آرمان پرند مپنا</t>
  </si>
  <si>
    <t>ح . تامين سرمايه اميد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</si>
  <si>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</si>
  <si>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</si>
  <si>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</si>
  <si>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</si>
  <si>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</si>
  <si>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</si>
  <si>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</si>
  <si>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</si>
  <si>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</si>
  <si>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</si>
  <si>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 xml:space="preserve">سایر درآمدها </t>
  </si>
  <si>
    <t>تعدیل کارمزد کارگزار</t>
  </si>
  <si>
    <t xml:space="preserve">سرمایه‌گذاری در سهام </t>
  </si>
  <si>
    <t xml:space="preserve">سرمایه‌گذاری در اوراق بهادار </t>
  </si>
  <si>
    <t xml:space="preserve">درآمد سپرده بانکی </t>
  </si>
  <si>
    <t>1398/09/01</t>
  </si>
  <si>
    <t>جلوگیری از نوسانات ناگهانی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</si>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</sst>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_);_(* \(#,##0\);_(* &quot;-&quot;??_);_(@_)"/>
    <numFmt numFmtId="165" formatCode="#,##0;[Red]\(#,###\)"/>
    <numFmt numFmtId="166" formatCode="#,##0;[Red]#,##0"/>
    <numFmt numFmtId="167" formatCode="#,##0_-;\(#,##0\)"/>
    <numFmt numFmtId="168" formatCode="#,##0;\(#,##0\)"/>
    <numFmt numFmtId="169" formatCode="#,##0;[Red]\(#,##0\)"/>
  </numFmts>
  <fonts count="20">
    <font>
      <sz val="11"/>
      <name val="Calibri"/>
    </font>
    <font>
      <sz val="14"/>
      <name val="B Nazanin"/>
      <charset val="178"/>
    </font>
    <font>
      <b/>
      <sz val="14"/>
      <color rgb="FF000000"/>
      <name val="B Nazanin"/>
      <charset val="178"/>
    </font>
    <font>
      <b/>
      <sz val="14"/>
      <name val="B Nazanin"/>
      <charset val="178"/>
    </font>
    <font>
      <sz val="11"/>
      <name val="Calibri"/>
    </font>
    <font>
      <sz val="11"/>
      <color theme="1"/>
      <name val="Calibri"/>
      <family val="2"/>
      <charset val="178"/>
      <scheme val="minor"/>
    </font>
    <font>
      <sz val="14"/>
      <name val="B Mitra"/>
      <charset val="178"/>
    </font>
    <font>
      <u/>
      <sz val="14"/>
      <name val="B Mitra"/>
      <charset val="178"/>
    </font>
    <font>
      <b/>
      <sz val="20"/>
      <name val="B Mitra"/>
      <charset val="178"/>
    </font>
    <font>
      <b/>
      <sz val="14"/>
      <name val="B Mitra"/>
      <charset val="178"/>
    </font>
    <font>
      <b/>
      <sz val="16"/>
      <name val="B Mitra"/>
      <charset val="178"/>
    </font>
    <font>
      <sz val="20"/>
      <name val="B Mitra"/>
      <charset val="178"/>
    </font>
    <font>
      <sz val="18"/>
      <name val="B Mitra"/>
      <charset val="178"/>
    </font>
    <font>
      <sz val="12"/>
      <color rgb="FF006100"/>
      <name val="Calibri"/>
      <family val="2"/>
      <charset val="178"/>
      <scheme val="minor"/>
    </font>
    <font>
      <sz val="18"/>
      <color theme="1"/>
      <name val="Calibri"/>
      <family val="2"/>
      <charset val="178"/>
      <scheme val="minor"/>
    </font>
    <font>
      <sz val="20"/>
      <color theme="1"/>
      <name val="B Mitra"/>
      <charset val="178"/>
    </font>
    <font>
      <sz val="20"/>
      <color theme="1"/>
      <name val="Calibri"/>
      <family val="2"/>
      <charset val="178"/>
      <scheme val="minor"/>
    </font>
    <font>
      <b/>
      <sz val="18"/>
      <name val="B Mitra"/>
      <charset val="178"/>
    </font>
    <font>
      <b/>
      <u/>
      <sz val="18"/>
      <name val="B Mitra"/>
      <charset val="178"/>
    </font>
    <font>
      <b/>
      <u/>
      <sz val="14"/>
      <name val="B Mitra"/>
      <charset val="178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13" fillId="2" borderId="0" applyNumberFormat="0" applyBorder="0" applyAlignment="0" applyProtection="0"/>
  </cellStyleXfs>
  <cellXfs count="74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7" fontId="1" fillId="0" borderId="0" xfId="0" applyNumberFormat="1" applyFont="1" applyAlignment="1">
      <alignment horizontal="center" vertical="center"/>
    </xf>
    <xf numFmtId="9" fontId="1" fillId="0" borderId="0" xfId="2" applyFont="1" applyAlignment="1">
      <alignment horizontal="center" vertical="center"/>
    </xf>
    <xf numFmtId="10" fontId="1" fillId="0" borderId="0" xfId="2" applyNumberFormat="1" applyFont="1" applyAlignment="1">
      <alignment horizontal="center" vertical="center"/>
    </xf>
    <xf numFmtId="10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7" fontId="1" fillId="0" borderId="2" xfId="0" applyNumberFormat="1" applyFont="1" applyBorder="1" applyAlignment="1">
      <alignment horizontal="center" vertical="center"/>
    </xf>
    <xf numFmtId="9" fontId="1" fillId="0" borderId="2" xfId="0" applyNumberFormat="1" applyFont="1" applyBorder="1" applyAlignment="1">
      <alignment horizontal="center" vertical="center"/>
    </xf>
    <xf numFmtId="164" fontId="1" fillId="0" borderId="0" xfId="1" applyNumberFormat="1" applyFont="1" applyAlignment="1">
      <alignment horizontal="center" vertical="center"/>
    </xf>
    <xf numFmtId="3" fontId="6" fillId="0" borderId="0" xfId="3" applyNumberFormat="1" applyFont="1" applyAlignment="1">
      <alignment horizontal="right" vertical="center"/>
    </xf>
    <xf numFmtId="3" fontId="7" fillId="0" borderId="0" xfId="3" applyNumberFormat="1" applyFont="1" applyAlignment="1" applyProtection="1">
      <alignment vertical="center" readingOrder="2"/>
      <protection locked="0"/>
    </xf>
    <xf numFmtId="3" fontId="7" fillId="0" borderId="0" xfId="3" applyNumberFormat="1" applyFont="1" applyAlignment="1" applyProtection="1">
      <alignment horizontal="center" vertical="center" readingOrder="2"/>
      <protection locked="0"/>
    </xf>
    <xf numFmtId="165" fontId="7" fillId="0" borderId="0" xfId="3" applyNumberFormat="1" applyFont="1" applyFill="1" applyAlignment="1" applyProtection="1">
      <alignment horizontal="center" vertical="center" readingOrder="2"/>
      <protection locked="0"/>
    </xf>
    <xf numFmtId="3" fontId="7" fillId="0" borderId="0" xfId="3" applyNumberFormat="1" applyFont="1" applyFill="1" applyAlignment="1" applyProtection="1">
      <alignment horizontal="center" vertical="center" readingOrder="2"/>
      <protection locked="0"/>
    </xf>
    <xf numFmtId="3" fontId="7" fillId="0" borderId="0" xfId="3" applyNumberFormat="1" applyFont="1" applyFill="1" applyAlignment="1">
      <alignment horizontal="center" vertical="center" readingOrder="2"/>
    </xf>
    <xf numFmtId="3" fontId="6" fillId="0" borderId="0" xfId="3" applyNumberFormat="1" applyFont="1" applyBorder="1" applyAlignment="1">
      <alignment horizontal="right" vertical="center"/>
    </xf>
    <xf numFmtId="3" fontId="6" fillId="0" borderId="0" xfId="3" applyNumberFormat="1" applyFont="1" applyBorder="1" applyAlignment="1" applyProtection="1">
      <alignment horizontal="right" vertical="center" readingOrder="2"/>
      <protection locked="0"/>
    </xf>
    <xf numFmtId="3" fontId="6" fillId="0" borderId="0" xfId="3" applyNumberFormat="1" applyFont="1" applyBorder="1" applyAlignment="1" applyProtection="1">
      <alignment horizontal="right" vertical="center"/>
      <protection locked="0"/>
    </xf>
    <xf numFmtId="165" fontId="6" fillId="0" borderId="0" xfId="3" applyNumberFormat="1" applyFont="1" applyFill="1" applyBorder="1" applyAlignment="1" applyProtection="1">
      <alignment horizontal="right" vertical="center"/>
      <protection locked="0"/>
    </xf>
    <xf numFmtId="3" fontId="6" fillId="0" borderId="0" xfId="3" applyNumberFormat="1" applyFont="1" applyFill="1" applyBorder="1" applyAlignment="1" applyProtection="1">
      <alignment horizontal="right" vertical="center" readingOrder="2"/>
      <protection locked="0"/>
    </xf>
    <xf numFmtId="3" fontId="6" fillId="0" borderId="0" xfId="3" applyNumberFormat="1" applyFont="1" applyFill="1" applyBorder="1" applyAlignment="1">
      <alignment horizontal="left" vertical="center"/>
    </xf>
    <xf numFmtId="3" fontId="8" fillId="0" borderId="0" xfId="3" applyNumberFormat="1" applyFont="1" applyBorder="1" applyAlignment="1" applyProtection="1">
      <alignment horizontal="right" vertical="center" readingOrder="2"/>
      <protection locked="0"/>
    </xf>
    <xf numFmtId="3" fontId="9" fillId="0" borderId="0" xfId="3" applyNumberFormat="1" applyFont="1" applyBorder="1" applyAlignment="1" applyProtection="1">
      <alignment horizontal="center" vertical="center" readingOrder="2"/>
      <protection locked="0"/>
    </xf>
    <xf numFmtId="3" fontId="10" fillId="0" borderId="0" xfId="3" applyNumberFormat="1" applyFont="1" applyFill="1" applyBorder="1" applyAlignment="1" applyProtection="1">
      <alignment horizontal="center" vertical="center" readingOrder="2"/>
      <protection locked="0"/>
    </xf>
    <xf numFmtId="3" fontId="10" fillId="0" borderId="0" xfId="3" applyNumberFormat="1" applyFont="1" applyFill="1" applyBorder="1" applyAlignment="1">
      <alignment horizontal="center" vertical="center"/>
    </xf>
    <xf numFmtId="3" fontId="11" fillId="0" borderId="0" xfId="3" applyNumberFormat="1" applyFont="1" applyBorder="1" applyAlignment="1" applyProtection="1">
      <alignment horizontal="right" vertical="center" readingOrder="2"/>
      <protection locked="0"/>
    </xf>
    <xf numFmtId="3" fontId="6" fillId="0" borderId="0" xfId="3" applyNumberFormat="1" applyFont="1" applyBorder="1" applyAlignment="1" applyProtection="1">
      <alignment horizontal="center" vertical="center" readingOrder="2"/>
      <protection locked="0"/>
    </xf>
    <xf numFmtId="165" fontId="12" fillId="0" borderId="0" xfId="3" applyNumberFormat="1" applyFont="1" applyFill="1" applyBorder="1" applyAlignment="1" applyProtection="1">
      <alignment horizontal="center" vertical="center" readingOrder="2"/>
      <protection locked="0"/>
    </xf>
    <xf numFmtId="3" fontId="6" fillId="0" borderId="0" xfId="3" applyNumberFormat="1" applyFont="1" applyFill="1" applyBorder="1" applyAlignment="1" applyProtection="1">
      <alignment horizontal="center" vertical="center" readingOrder="2"/>
      <protection locked="0"/>
    </xf>
    <xf numFmtId="3" fontId="6" fillId="0" borderId="0" xfId="3" applyNumberFormat="1" applyFont="1" applyFill="1" applyBorder="1" applyAlignment="1">
      <alignment horizontal="center" vertical="center" readingOrder="2"/>
    </xf>
    <xf numFmtId="3" fontId="6" fillId="0" borderId="0" xfId="3" applyNumberFormat="1" applyFont="1" applyBorder="1" applyAlignment="1">
      <alignment horizontal="center" vertical="center"/>
    </xf>
    <xf numFmtId="0" fontId="5" fillId="0" borderId="0" xfId="3" applyBorder="1"/>
    <xf numFmtId="166" fontId="11" fillId="0" borderId="0" xfId="4" applyNumberFormat="1" applyFont="1" applyFill="1" applyBorder="1" applyAlignment="1" applyProtection="1">
      <alignment horizontal="center" vertical="center" readingOrder="2"/>
    </xf>
    <xf numFmtId="0" fontId="14" fillId="0" borderId="0" xfId="3" applyFont="1" applyBorder="1" applyAlignment="1">
      <alignment horizontal="center"/>
    </xf>
    <xf numFmtId="0" fontId="5" fillId="0" borderId="0" xfId="3" applyFill="1" applyBorder="1" applyAlignment="1">
      <alignment horizontal="center"/>
    </xf>
    <xf numFmtId="166" fontId="6" fillId="0" borderId="0" xfId="4" applyNumberFormat="1" applyFont="1" applyFill="1" applyBorder="1" applyAlignment="1" applyProtection="1">
      <alignment horizontal="center" vertical="center" readingOrder="2"/>
    </xf>
    <xf numFmtId="0" fontId="5" fillId="0" borderId="0" xfId="3"/>
    <xf numFmtId="3" fontId="13" fillId="2" borderId="0" xfId="4" applyNumberFormat="1" applyAlignment="1">
      <alignment horizontal="right" vertical="center"/>
    </xf>
    <xf numFmtId="3" fontId="11" fillId="0" borderId="0" xfId="3" applyNumberFormat="1" applyFont="1" applyBorder="1" applyAlignment="1" applyProtection="1">
      <alignment horizontal="center" vertical="center" readingOrder="2"/>
      <protection locked="0"/>
    </xf>
    <xf numFmtId="3" fontId="11" fillId="0" borderId="0" xfId="3" applyNumberFormat="1" applyFont="1" applyFill="1" applyBorder="1" applyAlignment="1" applyProtection="1">
      <alignment horizontal="center" vertical="center" readingOrder="2"/>
    </xf>
    <xf numFmtId="3" fontId="6" fillId="0" borderId="0" xfId="4" applyNumberFormat="1" applyFont="1" applyFill="1" applyBorder="1" applyAlignment="1" applyProtection="1">
      <alignment horizontal="center" vertical="center" readingOrder="2"/>
      <protection locked="0"/>
    </xf>
    <xf numFmtId="3" fontId="6" fillId="0" borderId="0" xfId="3" applyNumberFormat="1" applyFont="1" applyFill="1" applyBorder="1" applyAlignment="1">
      <alignment horizontal="center" vertical="center"/>
    </xf>
    <xf numFmtId="165" fontId="6" fillId="0" borderId="0" xfId="3" applyNumberFormat="1" applyFont="1" applyFill="1" applyBorder="1" applyAlignment="1">
      <alignment horizontal="right" vertical="center"/>
    </xf>
    <xf numFmtId="3" fontId="6" fillId="0" borderId="0" xfId="3" applyNumberFormat="1" applyFont="1" applyFill="1" applyBorder="1" applyAlignment="1">
      <alignment horizontal="right" vertical="center" readingOrder="2"/>
    </xf>
    <xf numFmtId="3" fontId="6" fillId="0" borderId="0" xfId="3" applyNumberFormat="1" applyFont="1" applyFill="1" applyBorder="1" applyAlignment="1">
      <alignment horizontal="right" vertical="center"/>
    </xf>
    <xf numFmtId="165" fontId="11" fillId="0" borderId="0" xfId="3" applyNumberFormat="1" applyFont="1" applyFill="1" applyBorder="1" applyAlignment="1" applyProtection="1">
      <alignment horizontal="right" vertical="center" readingOrder="2"/>
      <protection locked="0"/>
    </xf>
    <xf numFmtId="167" fontId="15" fillId="0" borderId="0" xfId="4" applyNumberFormat="1" applyFont="1" applyFill="1" applyBorder="1" applyAlignment="1" applyProtection="1">
      <alignment horizontal="center" vertical="center" readingOrder="2"/>
    </xf>
    <xf numFmtId="168" fontId="11" fillId="0" borderId="0" xfId="4" applyNumberFormat="1" applyFont="1" applyFill="1" applyBorder="1" applyAlignment="1" applyProtection="1">
      <alignment horizontal="center" vertical="center" readingOrder="2"/>
    </xf>
    <xf numFmtId="0" fontId="5" fillId="0" borderId="0" xfId="3" applyFill="1" applyBorder="1"/>
    <xf numFmtId="0" fontId="16" fillId="0" borderId="0" xfId="3" applyFont="1" applyBorder="1"/>
    <xf numFmtId="0" fontId="5" fillId="0" borderId="0" xfId="3" applyBorder="1" applyAlignment="1">
      <alignment horizontal="center"/>
    </xf>
    <xf numFmtId="3" fontId="6" fillId="0" borderId="0" xfId="3" applyNumberFormat="1" applyFont="1" applyBorder="1" applyAlignment="1" applyProtection="1">
      <alignment horizontal="center" vertical="center" readingOrder="2"/>
    </xf>
    <xf numFmtId="165" fontId="12" fillId="0" borderId="0" xfId="4" applyNumberFormat="1" applyFont="1" applyFill="1" applyBorder="1" applyAlignment="1" applyProtection="1">
      <alignment horizontal="center" vertical="center" readingOrder="2"/>
    </xf>
    <xf numFmtId="165" fontId="12" fillId="0" borderId="0" xfId="4" applyNumberFormat="1" applyFont="1" applyFill="1" applyBorder="1" applyAlignment="1" applyProtection="1">
      <alignment horizontal="center" vertical="center" readingOrder="2"/>
      <protection locked="0"/>
    </xf>
    <xf numFmtId="3" fontId="6" fillId="0" borderId="0" xfId="3" applyNumberFormat="1" applyFont="1" applyBorder="1" applyAlignment="1" applyProtection="1">
      <alignment horizontal="center" vertical="center"/>
      <protection locked="0"/>
    </xf>
    <xf numFmtId="165" fontId="17" fillId="0" borderId="0" xfId="4" applyNumberFormat="1" applyFont="1" applyFill="1" applyBorder="1" applyAlignment="1" applyProtection="1">
      <alignment horizontal="center" vertical="center" readingOrder="2"/>
    </xf>
    <xf numFmtId="165" fontId="9" fillId="0" borderId="0" xfId="4" applyNumberFormat="1" applyFont="1" applyFill="1" applyBorder="1" applyAlignment="1" applyProtection="1">
      <alignment horizontal="center" vertical="center" readingOrder="2"/>
    </xf>
    <xf numFmtId="3" fontId="6" fillId="0" borderId="0" xfId="3" applyNumberFormat="1" applyFont="1" applyBorder="1" applyAlignment="1">
      <alignment horizontal="right" vertical="center" readingOrder="2"/>
    </xf>
    <xf numFmtId="3" fontId="10" fillId="0" borderId="0" xfId="3" applyNumberFormat="1" applyFont="1" applyBorder="1" applyAlignment="1">
      <alignment vertical="center" readingOrder="2"/>
    </xf>
    <xf numFmtId="3" fontId="6" fillId="0" borderId="0" xfId="3" applyNumberFormat="1" applyFont="1" applyFill="1" applyAlignment="1">
      <alignment horizontal="right" vertical="center"/>
    </xf>
    <xf numFmtId="169" fontId="19" fillId="0" borderId="0" xfId="3" applyNumberFormat="1" applyFont="1" applyAlignment="1" applyProtection="1">
      <alignment vertical="center"/>
    </xf>
    <xf numFmtId="3" fontId="6" fillId="0" borderId="0" xfId="3" applyNumberFormat="1" applyFont="1" applyAlignment="1">
      <alignment horizontal="center" vertical="center"/>
    </xf>
    <xf numFmtId="165" fontId="6" fillId="0" borderId="0" xfId="3" applyNumberFormat="1" applyFont="1" applyFill="1" applyAlignment="1">
      <alignment horizontal="right" vertical="center"/>
    </xf>
    <xf numFmtId="3" fontId="10" fillId="0" borderId="0" xfId="3" applyNumberFormat="1" applyFont="1" applyBorder="1" applyAlignment="1">
      <alignment horizontal="center" vertical="center" readingOrder="2"/>
    </xf>
    <xf numFmtId="169" fontId="18" fillId="0" borderId="0" xfId="3" applyNumberFormat="1" applyFont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5">
    <cellStyle name="Comma" xfId="1" builtinId="3"/>
    <cellStyle name="Good 2" xfId="4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28575</xdr:rowOff>
    </xdr:from>
    <xdr:to>
      <xdr:col>8</xdr:col>
      <xdr:colOff>1457325</xdr:colOff>
      <xdr:row>19</xdr:row>
      <xdr:rowOff>381000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6285275" y="28575"/>
          <a:ext cx="8305800" cy="831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N33"/>
  <sheetViews>
    <sheetView rightToLeft="1" tabSelected="1" view="pageBreakPreview" zoomScaleNormal="100" zoomScaleSheetLayoutView="100" workbookViewId="0">
      <selection activeCell="K11" sqref="K11"/>
    </sheetView>
  </sheetViews>
  <sheetFormatPr defaultColWidth="9" defaultRowHeight="28.5" customHeight="1"/>
  <cols>
    <col min="1" max="1" width="11.140625" style="15" customWidth="1"/>
    <col min="2" max="2" width="60" style="15" bestFit="1" customWidth="1"/>
    <col min="3" max="3" width="8.140625" style="67" customWidth="1"/>
    <col min="4" max="4" width="0.85546875" style="67" customWidth="1"/>
    <col min="5" max="5" width="22.140625" style="68" customWidth="1"/>
    <col min="6" max="6" width="0.5703125" style="65" customWidth="1"/>
    <col min="7" max="7" width="0.28515625" style="65" hidden="1" customWidth="1"/>
    <col min="8" max="8" width="0.7109375" style="15" hidden="1" customWidth="1"/>
    <col min="9" max="9" width="22.7109375" style="65" bestFit="1" customWidth="1"/>
    <col min="10" max="16384" width="9" style="15"/>
  </cols>
  <sheetData>
    <row r="1" spans="1:118" ht="28.5" customHeight="1">
      <c r="B1" s="16"/>
      <c r="C1" s="16"/>
      <c r="D1" s="17"/>
      <c r="E1" s="18"/>
      <c r="F1" s="19"/>
      <c r="G1" s="20"/>
      <c r="I1" s="20"/>
    </row>
    <row r="2" spans="1:118" ht="15" customHeight="1">
      <c r="A2" s="21"/>
      <c r="B2" s="22"/>
      <c r="C2" s="23"/>
      <c r="D2" s="23"/>
      <c r="E2" s="24"/>
      <c r="F2" s="25"/>
      <c r="G2" s="26"/>
      <c r="H2" s="21"/>
      <c r="I2" s="26"/>
    </row>
    <row r="3" spans="1:118" ht="15" customHeight="1">
      <c r="A3" s="21"/>
      <c r="B3" s="22"/>
      <c r="C3" s="23"/>
      <c r="D3" s="23"/>
      <c r="E3" s="24"/>
      <c r="F3" s="25"/>
      <c r="G3" s="26"/>
      <c r="H3" s="21"/>
      <c r="I3" s="26"/>
    </row>
    <row r="4" spans="1:118" ht="15" customHeight="1">
      <c r="A4" s="21"/>
      <c r="B4" s="22"/>
      <c r="C4" s="23"/>
      <c r="D4" s="23"/>
      <c r="E4" s="24"/>
      <c r="F4" s="25"/>
      <c r="G4" s="26"/>
      <c r="H4" s="21"/>
      <c r="I4" s="26"/>
    </row>
    <row r="5" spans="1:118" ht="31.5">
      <c r="A5" s="21"/>
      <c r="B5" s="27"/>
      <c r="C5" s="28"/>
      <c r="D5" s="28"/>
      <c r="E5" s="29"/>
      <c r="F5" s="29"/>
      <c r="G5" s="29"/>
      <c r="H5" s="30"/>
      <c r="I5" s="29"/>
    </row>
    <row r="6" spans="1:118" ht="30.75">
      <c r="A6" s="21"/>
      <c r="B6" s="31"/>
      <c r="C6" s="32"/>
      <c r="D6" s="32"/>
      <c r="E6" s="33"/>
      <c r="F6" s="34"/>
      <c r="G6" s="35"/>
      <c r="H6" s="36"/>
      <c r="I6" s="33"/>
    </row>
    <row r="7" spans="1:118" s="43" customFormat="1" ht="46.5" customHeight="1">
      <c r="A7" s="37"/>
      <c r="B7" s="31"/>
      <c r="C7" s="38"/>
      <c r="D7" s="39"/>
      <c r="E7" s="38"/>
      <c r="F7" s="40"/>
      <c r="G7" s="41"/>
      <c r="H7" s="40"/>
      <c r="I7" s="38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</row>
    <row r="8" spans="1:118" s="43" customFormat="1" ht="46.5" customHeight="1">
      <c r="A8" s="37"/>
      <c r="B8" s="31"/>
      <c r="C8" s="38"/>
      <c r="D8" s="39"/>
      <c r="E8" s="38"/>
      <c r="F8" s="40"/>
      <c r="G8" s="41"/>
      <c r="H8" s="40"/>
      <c r="I8" s="38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</row>
    <row r="9" spans="1:118" s="43" customFormat="1" ht="46.5" customHeight="1">
      <c r="A9" s="37"/>
      <c r="B9" s="31"/>
      <c r="C9" s="38"/>
      <c r="D9" s="39"/>
      <c r="E9" s="38"/>
      <c r="F9" s="40"/>
      <c r="G9" s="41"/>
      <c r="H9" s="40"/>
      <c r="I9" s="38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</row>
    <row r="10" spans="1:118" s="43" customFormat="1" ht="46.5" customHeight="1">
      <c r="A10" s="37"/>
      <c r="B10" s="31"/>
      <c r="C10" s="38"/>
      <c r="D10" s="39"/>
      <c r="E10" s="38"/>
      <c r="F10" s="40"/>
      <c r="G10" s="41"/>
      <c r="H10" s="40"/>
      <c r="I10" s="38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</row>
    <row r="11" spans="1:118" s="43" customFormat="1" ht="46.5" customHeight="1">
      <c r="A11" s="37"/>
      <c r="B11" s="31"/>
      <c r="C11" s="38"/>
      <c r="D11" s="39"/>
      <c r="E11" s="38"/>
      <c r="F11" s="40"/>
      <c r="G11" s="41"/>
      <c r="H11" s="40"/>
      <c r="I11" s="38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</row>
    <row r="12" spans="1:118" ht="28.5" customHeight="1">
      <c r="A12" s="21"/>
      <c r="B12" s="27"/>
      <c r="C12" s="44"/>
      <c r="D12" s="32"/>
      <c r="E12" s="45"/>
      <c r="F12" s="46"/>
      <c r="G12" s="34"/>
      <c r="H12" s="47"/>
      <c r="I12" s="45"/>
    </row>
    <row r="13" spans="1:118" ht="28.5" customHeight="1">
      <c r="A13" s="21"/>
      <c r="B13" s="27"/>
      <c r="C13" s="44"/>
      <c r="D13" s="32"/>
      <c r="E13" s="48"/>
      <c r="F13" s="25"/>
      <c r="G13" s="49"/>
      <c r="H13" s="50"/>
      <c r="I13" s="51"/>
    </row>
    <row r="14" spans="1:118" ht="28.5" customHeight="1">
      <c r="A14" s="21"/>
      <c r="B14" s="31"/>
      <c r="C14" s="38"/>
      <c r="D14" s="39"/>
      <c r="E14" s="38"/>
      <c r="F14" s="40"/>
      <c r="G14" s="41"/>
      <c r="H14" s="40"/>
      <c r="I14" s="52"/>
    </row>
    <row r="15" spans="1:118" s="42" customFormat="1" ht="35.25" customHeight="1">
      <c r="A15" s="37"/>
      <c r="B15" s="31"/>
      <c r="C15" s="38"/>
      <c r="D15" s="37"/>
      <c r="E15" s="53"/>
      <c r="F15" s="54"/>
      <c r="G15" s="41"/>
      <c r="H15" s="54"/>
      <c r="I15" s="52"/>
    </row>
    <row r="16" spans="1:118" s="42" customFormat="1" ht="35.25" customHeight="1">
      <c r="A16" s="37"/>
      <c r="B16" s="31"/>
      <c r="C16" s="38"/>
      <c r="D16" s="37"/>
      <c r="E16" s="52"/>
      <c r="F16" s="54"/>
      <c r="G16" s="41"/>
      <c r="H16" s="54"/>
      <c r="I16" s="52"/>
    </row>
    <row r="17" spans="1:9" s="42" customFormat="1" ht="35.25" customHeight="1">
      <c r="A17" s="37"/>
      <c r="B17" s="31"/>
      <c r="C17" s="38"/>
      <c r="D17" s="37"/>
      <c r="E17" s="52"/>
      <c r="F17" s="54"/>
      <c r="G17" s="41"/>
      <c r="H17" s="54"/>
      <c r="I17" s="52"/>
    </row>
    <row r="18" spans="1:9" s="42" customFormat="1" ht="33.75" customHeight="1">
      <c r="A18" s="37"/>
      <c r="B18" s="27"/>
      <c r="C18" s="55"/>
      <c r="D18" s="37"/>
      <c r="E18" s="52"/>
      <c r="F18" s="56"/>
      <c r="G18" s="32"/>
      <c r="H18" s="56"/>
      <c r="I18" s="52"/>
    </row>
    <row r="19" spans="1:9" s="42" customFormat="1" ht="33.75" customHeight="1">
      <c r="A19" s="37"/>
      <c r="B19" s="27"/>
      <c r="C19" s="38"/>
      <c r="D19" s="37"/>
      <c r="E19" s="45"/>
      <c r="F19" s="28"/>
      <c r="G19" s="57"/>
      <c r="H19" s="56"/>
      <c r="I19" s="45"/>
    </row>
    <row r="20" spans="1:9" ht="33.75" customHeight="1">
      <c r="A20" s="21"/>
      <c r="B20" s="31"/>
      <c r="C20" s="32"/>
      <c r="D20" s="32"/>
      <c r="E20" s="58"/>
      <c r="F20" s="59"/>
      <c r="G20" s="59"/>
      <c r="H20" s="59"/>
      <c r="I20" s="58"/>
    </row>
    <row r="21" spans="1:9" ht="33.75" customHeight="1">
      <c r="A21" s="21"/>
      <c r="B21" s="31"/>
      <c r="C21" s="32"/>
      <c r="D21" s="60"/>
      <c r="E21" s="61"/>
      <c r="F21" s="41"/>
      <c r="G21" s="62"/>
      <c r="H21" s="41"/>
      <c r="I21" s="61"/>
    </row>
    <row r="22" spans="1:9" ht="28.5" customHeight="1">
      <c r="A22" s="21"/>
      <c r="B22" s="21"/>
      <c r="C22" s="36"/>
      <c r="D22" s="36"/>
      <c r="E22" s="48"/>
      <c r="F22" s="50"/>
      <c r="G22" s="50"/>
      <c r="H22" s="21"/>
      <c r="I22" s="50"/>
    </row>
    <row r="23" spans="1:9" ht="28.5" customHeight="1">
      <c r="A23" s="21"/>
      <c r="B23" s="63"/>
      <c r="C23" s="36"/>
      <c r="D23" s="36"/>
      <c r="E23" s="48"/>
      <c r="F23" s="50"/>
      <c r="G23" s="50"/>
      <c r="H23" s="21"/>
      <c r="I23" s="50"/>
    </row>
    <row r="24" spans="1:9" ht="28.5" customHeight="1">
      <c r="A24" s="21"/>
      <c r="B24" s="52"/>
      <c r="C24" s="36"/>
      <c r="D24" s="36"/>
      <c r="E24" s="48"/>
      <c r="F24" s="50"/>
      <c r="G24" s="50"/>
      <c r="H24" s="21"/>
      <c r="I24" s="21"/>
    </row>
    <row r="25" spans="1:9" ht="28.5" customHeight="1">
      <c r="A25" s="21"/>
      <c r="B25" s="21"/>
      <c r="C25" s="36"/>
      <c r="D25" s="36"/>
      <c r="E25" s="48"/>
      <c r="F25" s="50"/>
      <c r="G25" s="50"/>
      <c r="H25" s="21"/>
      <c r="I25" s="50"/>
    </row>
    <row r="26" spans="1:9" ht="28.5" customHeight="1">
      <c r="A26" s="21"/>
      <c r="B26" s="21"/>
      <c r="C26" s="36"/>
      <c r="D26" s="36"/>
      <c r="E26" s="48"/>
      <c r="F26" s="50"/>
      <c r="G26" s="50"/>
      <c r="H26" s="21"/>
      <c r="I26" s="50"/>
    </row>
    <row r="27" spans="1:9" ht="28.5" customHeight="1">
      <c r="A27" s="21"/>
      <c r="B27" s="69"/>
      <c r="C27" s="69"/>
      <c r="D27" s="69"/>
      <c r="E27" s="69"/>
      <c r="F27" s="64"/>
      <c r="G27" s="64"/>
      <c r="H27" s="64"/>
      <c r="I27" s="64"/>
    </row>
    <row r="28" spans="1:9" ht="28.5" customHeight="1">
      <c r="A28" s="21"/>
      <c r="B28" s="21"/>
      <c r="C28" s="36"/>
      <c r="D28" s="36"/>
      <c r="E28" s="48"/>
      <c r="F28" s="50"/>
      <c r="G28" s="50"/>
      <c r="H28" s="21"/>
      <c r="I28" s="50"/>
    </row>
    <row r="29" spans="1:9" ht="28.5" customHeight="1">
      <c r="A29" s="21"/>
      <c r="B29" s="21"/>
      <c r="C29" s="21"/>
      <c r="D29" s="21"/>
      <c r="E29" s="21"/>
      <c r="F29" s="21"/>
      <c r="G29" s="21"/>
      <c r="H29" s="21"/>
      <c r="I29" s="21"/>
    </row>
    <row r="30" spans="1:9" ht="28.5" customHeight="1">
      <c r="A30" s="70"/>
      <c r="B30" s="70"/>
      <c r="C30" s="70"/>
      <c r="D30" s="70"/>
      <c r="E30" s="70"/>
      <c r="F30" s="70"/>
      <c r="G30" s="70"/>
      <c r="H30" s="70"/>
      <c r="I30" s="70"/>
    </row>
    <row r="31" spans="1:9" ht="28.5" customHeight="1">
      <c r="C31" s="15"/>
      <c r="D31" s="15"/>
      <c r="E31" s="15"/>
      <c r="F31" s="15"/>
      <c r="G31" s="15"/>
    </row>
    <row r="33" spans="3:9" ht="28.5" customHeight="1">
      <c r="C33" s="66"/>
      <c r="D33" s="66"/>
      <c r="E33" s="66"/>
      <c r="F33" s="66"/>
      <c r="G33" s="66"/>
      <c r="H33" s="66"/>
      <c r="I33" s="66"/>
    </row>
  </sheetData>
  <sheetProtection formatCells="0" formatColumns="0" formatRows="0" insertColumns="0" insertRows="0" insertHyperlinks="0" deleteColumns="0" deleteRows="0" sort="0" autoFilter="0" pivotTables="0"/>
  <mergeCells count="2">
    <mergeCell ref="B27:E27"/>
    <mergeCell ref="A30:I30"/>
  </mergeCells>
  <printOptions horizontalCentered="1"/>
  <pageMargins left="0.39370078740157483" right="0.39370078740157483" top="0.78740157480314965" bottom="0.39370078740157483" header="0.31496062992125984" footer="0.31496062992125984"/>
  <pageSetup paperSize="9" scale="75" orientation="portrait" r:id="rId1"/>
  <headerFooter>
    <oddHeader>&amp;L &amp;C&amp;"B Nazanin,Bold"&amp;14&amp;Uصندوق سرمایه گذاری مشترک امید توسعه
صورت خالص دارایی ها
در تاریخ 31 شهریور ماه 1398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5"/>
  <sheetViews>
    <sheetView rightToLeft="1" workbookViewId="0">
      <selection activeCell="I13" sqref="I13"/>
    </sheetView>
  </sheetViews>
  <sheetFormatPr defaultRowHeight="22.5"/>
  <cols>
    <col min="1" max="1" width="30" style="2" bestFit="1" customWidth="1"/>
    <col min="2" max="2" width="1" style="2" customWidth="1"/>
    <col min="3" max="3" width="9.5703125" style="2" bestFit="1" customWidth="1"/>
    <col min="4" max="4" width="1" style="2" customWidth="1"/>
    <col min="5" max="5" width="18.28515625" style="2" bestFit="1" customWidth="1"/>
    <col min="6" max="6" width="1" style="2" customWidth="1"/>
    <col min="7" max="7" width="18.5703125" style="2" bestFit="1" customWidth="1"/>
    <col min="8" max="8" width="1" style="2" customWidth="1"/>
    <col min="9" max="9" width="34" style="2" bestFit="1" customWidth="1"/>
    <col min="10" max="10" width="1" style="2" customWidth="1"/>
    <col min="11" max="11" width="11.42578125" style="2" bestFit="1" customWidth="1"/>
    <col min="12" max="12" width="1" style="2" customWidth="1"/>
    <col min="13" max="13" width="20.42578125" style="2" bestFit="1" customWidth="1"/>
    <col min="14" max="14" width="1" style="2" customWidth="1"/>
    <col min="15" max="15" width="20.28515625" style="2" bestFit="1" customWidth="1"/>
    <col min="16" max="16" width="1" style="2" customWidth="1"/>
    <col min="17" max="17" width="34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4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24">
      <c r="A3" s="73" t="s">
        <v>128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24">
      <c r="A4" s="73" t="s">
        <v>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6" spans="1:17" ht="24">
      <c r="A6" s="71" t="s">
        <v>3</v>
      </c>
      <c r="C6" s="72" t="s">
        <v>130</v>
      </c>
      <c r="D6" s="72" t="s">
        <v>130</v>
      </c>
      <c r="E6" s="72" t="s">
        <v>130</v>
      </c>
      <c r="F6" s="72" t="s">
        <v>130</v>
      </c>
      <c r="G6" s="72" t="s">
        <v>130</v>
      </c>
      <c r="H6" s="72" t="s">
        <v>130</v>
      </c>
      <c r="I6" s="72" t="s">
        <v>130</v>
      </c>
      <c r="K6" s="72" t="s">
        <v>131</v>
      </c>
      <c r="L6" s="72" t="s">
        <v>131</v>
      </c>
      <c r="M6" s="72" t="s">
        <v>131</v>
      </c>
      <c r="N6" s="72" t="s">
        <v>131</v>
      </c>
      <c r="O6" s="72" t="s">
        <v>131</v>
      </c>
      <c r="P6" s="72" t="s">
        <v>131</v>
      </c>
      <c r="Q6" s="72" t="s">
        <v>131</v>
      </c>
    </row>
    <row r="7" spans="1:17" ht="24">
      <c r="A7" s="72" t="s">
        <v>3</v>
      </c>
      <c r="C7" s="72" t="s">
        <v>7</v>
      </c>
      <c r="E7" s="72" t="s">
        <v>171</v>
      </c>
      <c r="G7" s="72" t="s">
        <v>172</v>
      </c>
      <c r="I7" s="72" t="s">
        <v>176</v>
      </c>
      <c r="K7" s="72" t="s">
        <v>7</v>
      </c>
      <c r="M7" s="72" t="s">
        <v>171</v>
      </c>
      <c r="O7" s="72" t="s">
        <v>172</v>
      </c>
      <c r="Q7" s="72" t="s">
        <v>176</v>
      </c>
    </row>
    <row r="8" spans="1:17">
      <c r="A8" s="2" t="s">
        <v>34</v>
      </c>
      <c r="C8" s="4">
        <v>250000</v>
      </c>
      <c r="E8" s="4">
        <v>1398579624</v>
      </c>
      <c r="G8" s="4">
        <v>863889562</v>
      </c>
      <c r="I8" s="4">
        <v>534690062</v>
      </c>
      <c r="K8" s="4">
        <v>750000</v>
      </c>
      <c r="M8" s="4">
        <v>3335804944</v>
      </c>
      <c r="O8" s="4">
        <v>2332893934</v>
      </c>
      <c r="Q8" s="4">
        <v>1002911010</v>
      </c>
    </row>
    <row r="9" spans="1:17">
      <c r="A9" s="2" t="s">
        <v>37</v>
      </c>
      <c r="C9" s="4">
        <v>30000</v>
      </c>
      <c r="E9" s="4">
        <v>1403263497</v>
      </c>
      <c r="G9" s="4">
        <v>1341091010</v>
      </c>
      <c r="I9" s="4">
        <v>62172487</v>
      </c>
      <c r="K9" s="4">
        <v>30000</v>
      </c>
      <c r="M9" s="4">
        <v>1403263497</v>
      </c>
      <c r="O9" s="4">
        <v>1341091010</v>
      </c>
      <c r="Q9" s="4">
        <v>62172487</v>
      </c>
    </row>
    <row r="10" spans="1:17">
      <c r="A10" s="2" t="s">
        <v>30</v>
      </c>
      <c r="C10" s="4">
        <v>35</v>
      </c>
      <c r="E10" s="4">
        <v>156174</v>
      </c>
      <c r="G10" s="4">
        <v>89342</v>
      </c>
      <c r="I10" s="4">
        <v>66832</v>
      </c>
      <c r="K10" s="4">
        <v>1000000</v>
      </c>
      <c r="M10" s="4">
        <v>5484025362</v>
      </c>
      <c r="O10" s="4">
        <v>3020515120</v>
      </c>
      <c r="Q10" s="4">
        <v>2463510242</v>
      </c>
    </row>
    <row r="11" spans="1:17">
      <c r="A11" s="2" t="s">
        <v>21</v>
      </c>
      <c r="C11" s="4">
        <v>440000</v>
      </c>
      <c r="E11" s="4">
        <v>1732254289</v>
      </c>
      <c r="G11" s="4">
        <v>1576228694</v>
      </c>
      <c r="I11" s="4">
        <v>156025595</v>
      </c>
      <c r="K11" s="4">
        <v>440000</v>
      </c>
      <c r="M11" s="4">
        <v>1732254289</v>
      </c>
      <c r="O11" s="4">
        <v>1576228694</v>
      </c>
      <c r="Q11" s="4">
        <v>156025595</v>
      </c>
    </row>
    <row r="12" spans="1:17">
      <c r="A12" s="2" t="s">
        <v>23</v>
      </c>
      <c r="C12" s="4">
        <v>12</v>
      </c>
      <c r="E12" s="4">
        <v>39431</v>
      </c>
      <c r="G12" s="4">
        <v>16380</v>
      </c>
      <c r="I12" s="4">
        <v>23051</v>
      </c>
      <c r="K12" s="4">
        <v>12</v>
      </c>
      <c r="M12" s="4">
        <v>39431</v>
      </c>
      <c r="O12" s="4">
        <v>16380</v>
      </c>
      <c r="Q12" s="4">
        <v>23051</v>
      </c>
    </row>
    <row r="13" spans="1:17">
      <c r="A13" s="2" t="s">
        <v>175</v>
      </c>
      <c r="C13" s="4">
        <v>0</v>
      </c>
      <c r="E13" s="4">
        <v>0</v>
      </c>
      <c r="G13" s="4">
        <v>0</v>
      </c>
      <c r="I13" s="4">
        <v>0</v>
      </c>
      <c r="K13" s="4">
        <v>400000</v>
      </c>
      <c r="M13" s="4">
        <v>4119388789</v>
      </c>
      <c r="O13" s="4">
        <v>3229721682</v>
      </c>
      <c r="Q13" s="4">
        <v>889667107</v>
      </c>
    </row>
    <row r="14" spans="1:17">
      <c r="A14" s="2" t="s">
        <v>165</v>
      </c>
      <c r="C14" s="4">
        <v>0</v>
      </c>
      <c r="E14" s="4">
        <v>0</v>
      </c>
      <c r="G14" s="4">
        <v>0</v>
      </c>
      <c r="I14" s="4">
        <v>0</v>
      </c>
      <c r="K14" s="4">
        <v>1000000</v>
      </c>
      <c r="M14" s="4">
        <v>5524266743</v>
      </c>
      <c r="O14" s="4">
        <v>3195519476</v>
      </c>
      <c r="Q14" s="4">
        <v>2328747267</v>
      </c>
    </row>
    <row r="15" spans="1:17">
      <c r="A15" s="2" t="s">
        <v>177</v>
      </c>
      <c r="C15" s="4">
        <v>0</v>
      </c>
      <c r="E15" s="4">
        <v>0</v>
      </c>
      <c r="G15" s="4">
        <v>0</v>
      </c>
      <c r="I15" s="4">
        <v>0</v>
      </c>
      <c r="K15" s="4">
        <v>8674284</v>
      </c>
      <c r="M15" s="4">
        <v>39641332529</v>
      </c>
      <c r="O15" s="4">
        <v>35798819945</v>
      </c>
      <c r="Q15" s="4">
        <v>3842512584</v>
      </c>
    </row>
    <row r="16" spans="1:17">
      <c r="A16" s="2" t="s">
        <v>17</v>
      </c>
      <c r="C16" s="4">
        <v>0</v>
      </c>
      <c r="E16" s="4">
        <v>0</v>
      </c>
      <c r="G16" s="4">
        <v>0</v>
      </c>
      <c r="I16" s="4">
        <v>0</v>
      </c>
      <c r="K16" s="4">
        <v>20000</v>
      </c>
      <c r="M16" s="4">
        <v>1102742400</v>
      </c>
      <c r="O16" s="4">
        <v>784276563</v>
      </c>
      <c r="Q16" s="4">
        <v>318465837</v>
      </c>
    </row>
    <row r="17" spans="1:17">
      <c r="A17" s="2" t="s">
        <v>178</v>
      </c>
      <c r="C17" s="4">
        <v>0</v>
      </c>
      <c r="E17" s="4">
        <v>0</v>
      </c>
      <c r="G17" s="4">
        <v>0</v>
      </c>
      <c r="I17" s="4">
        <v>0</v>
      </c>
      <c r="K17" s="4">
        <v>600000</v>
      </c>
      <c r="M17" s="4">
        <v>515380320</v>
      </c>
      <c r="O17" s="4">
        <v>515380320</v>
      </c>
      <c r="Q17" s="4">
        <v>0</v>
      </c>
    </row>
    <row r="18" spans="1:17">
      <c r="A18" s="2" t="s">
        <v>169</v>
      </c>
      <c r="C18" s="4">
        <v>0</v>
      </c>
      <c r="E18" s="4">
        <v>0</v>
      </c>
      <c r="G18" s="4">
        <v>0</v>
      </c>
      <c r="I18" s="4">
        <v>0</v>
      </c>
      <c r="K18" s="4">
        <v>350000</v>
      </c>
      <c r="M18" s="4">
        <v>4783637884</v>
      </c>
      <c r="O18" s="4">
        <v>2910482533</v>
      </c>
      <c r="Q18" s="4">
        <v>1873155351</v>
      </c>
    </row>
    <row r="19" spans="1:17">
      <c r="A19" s="2" t="s">
        <v>174</v>
      </c>
      <c r="C19" s="4">
        <v>0</v>
      </c>
      <c r="E19" s="4">
        <v>0</v>
      </c>
      <c r="G19" s="4">
        <v>0</v>
      </c>
      <c r="I19" s="4">
        <v>0</v>
      </c>
      <c r="K19" s="4">
        <v>200131</v>
      </c>
      <c r="M19" s="4">
        <v>4274061449</v>
      </c>
      <c r="O19" s="4">
        <v>3903992439</v>
      </c>
      <c r="Q19" s="4">
        <v>370069010</v>
      </c>
    </row>
    <row r="20" spans="1:17">
      <c r="A20" s="2" t="s">
        <v>54</v>
      </c>
      <c r="C20" s="4">
        <v>18993</v>
      </c>
      <c r="E20" s="4">
        <v>18993000000</v>
      </c>
      <c r="G20" s="4">
        <v>16907848130</v>
      </c>
      <c r="I20" s="4">
        <v>2085151870</v>
      </c>
      <c r="K20" s="4">
        <v>18993</v>
      </c>
      <c r="M20" s="4">
        <v>18993000000</v>
      </c>
      <c r="O20" s="4">
        <v>16907848130</v>
      </c>
      <c r="Q20" s="4">
        <v>2085151870</v>
      </c>
    </row>
    <row r="21" spans="1:17">
      <c r="A21" s="2" t="s">
        <v>78</v>
      </c>
      <c r="C21" s="4">
        <v>39000</v>
      </c>
      <c r="E21" s="4">
        <v>33418939693</v>
      </c>
      <c r="G21" s="4">
        <v>33168202070</v>
      </c>
      <c r="I21" s="4">
        <v>250737623</v>
      </c>
      <c r="K21" s="4">
        <v>137769</v>
      </c>
      <c r="M21" s="4">
        <v>116737152306</v>
      </c>
      <c r="O21" s="4">
        <v>111514432616</v>
      </c>
      <c r="Q21" s="4">
        <v>5222719690</v>
      </c>
    </row>
    <row r="22" spans="1:17">
      <c r="A22" s="2" t="s">
        <v>84</v>
      </c>
      <c r="C22" s="4">
        <v>45000</v>
      </c>
      <c r="E22" s="4">
        <v>40268014510</v>
      </c>
      <c r="G22" s="4">
        <v>37680101581</v>
      </c>
      <c r="I22" s="4">
        <v>2587912929</v>
      </c>
      <c r="K22" s="4">
        <v>45000</v>
      </c>
      <c r="M22" s="4">
        <v>40268014510</v>
      </c>
      <c r="O22" s="4">
        <v>37680101581</v>
      </c>
      <c r="Q22" s="4">
        <v>2587912929</v>
      </c>
    </row>
    <row r="23" spans="1:17">
      <c r="A23" s="2" t="s">
        <v>63</v>
      </c>
      <c r="C23" s="4">
        <v>25000</v>
      </c>
      <c r="E23" s="4">
        <v>23135714438</v>
      </c>
      <c r="G23" s="4">
        <v>22352145456</v>
      </c>
      <c r="I23" s="4">
        <v>783568982</v>
      </c>
      <c r="K23" s="4">
        <v>33000</v>
      </c>
      <c r="M23" s="4">
        <v>30180203478</v>
      </c>
      <c r="O23" s="4">
        <v>29144835754</v>
      </c>
      <c r="Q23" s="4">
        <v>1035367724</v>
      </c>
    </row>
    <row r="24" spans="1:17">
      <c r="A24" s="2" t="s">
        <v>137</v>
      </c>
      <c r="C24" s="4">
        <v>0</v>
      </c>
      <c r="E24" s="4">
        <v>0</v>
      </c>
      <c r="G24" s="4">
        <v>0</v>
      </c>
      <c r="I24" s="4">
        <v>0</v>
      </c>
      <c r="K24" s="4">
        <v>47527</v>
      </c>
      <c r="M24" s="4">
        <v>47401761130</v>
      </c>
      <c r="O24" s="4">
        <v>46800880919</v>
      </c>
      <c r="Q24" s="4">
        <v>600880211</v>
      </c>
    </row>
    <row r="25" spans="1:17">
      <c r="A25" s="2" t="s">
        <v>150</v>
      </c>
      <c r="C25" s="4">
        <v>0</v>
      </c>
      <c r="E25" s="4">
        <v>0</v>
      </c>
      <c r="G25" s="4">
        <v>0</v>
      </c>
      <c r="I25" s="4">
        <v>0</v>
      </c>
      <c r="K25" s="4">
        <v>173519</v>
      </c>
      <c r="M25" s="4">
        <v>170026287488</v>
      </c>
      <c r="O25" s="4">
        <v>154542244059</v>
      </c>
      <c r="Q25" s="4">
        <v>15484043429</v>
      </c>
    </row>
    <row r="26" spans="1:17">
      <c r="A26" s="2" t="s">
        <v>151</v>
      </c>
      <c r="C26" s="4">
        <v>0</v>
      </c>
      <c r="E26" s="4">
        <v>0</v>
      </c>
      <c r="G26" s="4">
        <v>0</v>
      </c>
      <c r="I26" s="4">
        <v>0</v>
      </c>
      <c r="K26" s="4">
        <v>130288</v>
      </c>
      <c r="M26" s="4">
        <v>130258359396</v>
      </c>
      <c r="O26" s="4">
        <v>126368771898</v>
      </c>
      <c r="Q26" s="4">
        <v>3889587498</v>
      </c>
    </row>
    <row r="27" spans="1:17">
      <c r="A27" s="2" t="s">
        <v>149</v>
      </c>
      <c r="C27" s="4">
        <v>0</v>
      </c>
      <c r="E27" s="4">
        <v>0</v>
      </c>
      <c r="G27" s="4">
        <v>0</v>
      </c>
      <c r="I27" s="4">
        <v>0</v>
      </c>
      <c r="K27" s="4">
        <v>188300</v>
      </c>
      <c r="M27" s="4">
        <v>182612801855</v>
      </c>
      <c r="O27" s="4">
        <v>175824267410</v>
      </c>
      <c r="Q27" s="4">
        <v>6788534445</v>
      </c>
    </row>
    <row r="28" spans="1:17">
      <c r="A28" s="2" t="s">
        <v>60</v>
      </c>
      <c r="C28" s="4">
        <v>0</v>
      </c>
      <c r="E28" s="4">
        <v>0</v>
      </c>
      <c r="G28" s="4">
        <v>0</v>
      </c>
      <c r="I28" s="4">
        <v>0</v>
      </c>
      <c r="K28" s="4">
        <v>5000</v>
      </c>
      <c r="M28" s="4">
        <v>4217939777</v>
      </c>
      <c r="O28" s="4">
        <v>4228022593</v>
      </c>
      <c r="Q28" s="7">
        <v>-10082816</v>
      </c>
    </row>
    <row r="29" spans="1:17">
      <c r="A29" s="2" t="s">
        <v>148</v>
      </c>
      <c r="C29" s="4">
        <v>0</v>
      </c>
      <c r="E29" s="4">
        <v>0</v>
      </c>
      <c r="G29" s="4">
        <v>0</v>
      </c>
      <c r="I29" s="4">
        <v>0</v>
      </c>
      <c r="K29" s="4">
        <v>122040</v>
      </c>
      <c r="M29" s="4">
        <v>117215665864</v>
      </c>
      <c r="O29" s="4">
        <v>114125822037</v>
      </c>
      <c r="Q29" s="4">
        <v>3089843827</v>
      </c>
    </row>
    <row r="30" spans="1:17">
      <c r="A30" s="2" t="s">
        <v>57</v>
      </c>
      <c r="C30" s="4">
        <v>0</v>
      </c>
      <c r="E30" s="4">
        <v>0</v>
      </c>
      <c r="G30" s="4">
        <v>0</v>
      </c>
      <c r="I30" s="4">
        <v>0</v>
      </c>
      <c r="K30" s="4">
        <v>39960</v>
      </c>
      <c r="M30" s="4">
        <v>35335168423</v>
      </c>
      <c r="O30" s="4">
        <v>33919728126</v>
      </c>
      <c r="Q30" s="4">
        <v>1415440297</v>
      </c>
    </row>
    <row r="31" spans="1:17">
      <c r="A31" s="2" t="s">
        <v>147</v>
      </c>
      <c r="C31" s="4">
        <v>0</v>
      </c>
      <c r="E31" s="4">
        <v>0</v>
      </c>
      <c r="G31" s="4">
        <v>0</v>
      </c>
      <c r="I31" s="4">
        <v>0</v>
      </c>
      <c r="K31" s="4">
        <v>78381</v>
      </c>
      <c r="M31" s="4">
        <v>74110220212</v>
      </c>
      <c r="O31" s="4">
        <v>71093992487</v>
      </c>
      <c r="Q31" s="4">
        <v>3016227725</v>
      </c>
    </row>
    <row r="32" spans="1:17">
      <c r="A32" s="2" t="s">
        <v>146</v>
      </c>
      <c r="C32" s="4">
        <v>0</v>
      </c>
      <c r="E32" s="4">
        <v>0</v>
      </c>
      <c r="G32" s="4">
        <v>0</v>
      </c>
      <c r="I32" s="4">
        <v>0</v>
      </c>
      <c r="K32" s="4">
        <v>151110</v>
      </c>
      <c r="M32" s="4">
        <v>145006698649</v>
      </c>
      <c r="O32" s="4">
        <v>134248970648</v>
      </c>
      <c r="Q32" s="4">
        <v>10757728001</v>
      </c>
    </row>
    <row r="33" spans="1:17">
      <c r="A33" s="2" t="s">
        <v>144</v>
      </c>
      <c r="C33" s="4">
        <v>0</v>
      </c>
      <c r="E33" s="4">
        <v>0</v>
      </c>
      <c r="G33" s="4">
        <v>0</v>
      </c>
      <c r="I33" s="4">
        <v>0</v>
      </c>
      <c r="K33" s="4">
        <v>33000</v>
      </c>
      <c r="M33" s="4">
        <v>31198664563</v>
      </c>
      <c r="O33" s="4">
        <v>30696892893</v>
      </c>
      <c r="Q33" s="4">
        <v>501771670</v>
      </c>
    </row>
    <row r="34" spans="1:17">
      <c r="A34" s="2" t="s">
        <v>156</v>
      </c>
      <c r="C34" s="4">
        <v>0</v>
      </c>
      <c r="E34" s="4">
        <v>0</v>
      </c>
      <c r="G34" s="4">
        <v>0</v>
      </c>
      <c r="I34" s="4">
        <v>0</v>
      </c>
      <c r="K34" s="4">
        <v>61918</v>
      </c>
      <c r="M34" s="4">
        <v>60923083688</v>
      </c>
      <c r="O34" s="4">
        <v>56439165485</v>
      </c>
      <c r="Q34" s="4">
        <v>4483918203</v>
      </c>
    </row>
    <row r="35" spans="1:17">
      <c r="A35" s="2" t="s">
        <v>152</v>
      </c>
      <c r="C35" s="4">
        <v>0</v>
      </c>
      <c r="E35" s="4">
        <v>0</v>
      </c>
      <c r="G35" s="4">
        <v>0</v>
      </c>
      <c r="I35" s="4">
        <v>0</v>
      </c>
      <c r="K35" s="4">
        <v>139298</v>
      </c>
      <c r="M35" s="4">
        <v>134366753518</v>
      </c>
      <c r="O35" s="4">
        <v>129794738217</v>
      </c>
      <c r="Q35" s="4">
        <v>4572015301</v>
      </c>
    </row>
    <row r="36" spans="1:17">
      <c r="A36" s="2" t="s">
        <v>155</v>
      </c>
      <c r="C36" s="4">
        <v>0</v>
      </c>
      <c r="E36" s="4">
        <v>0</v>
      </c>
      <c r="G36" s="4">
        <v>0</v>
      </c>
      <c r="I36" s="4">
        <v>0</v>
      </c>
      <c r="K36" s="4">
        <v>137445</v>
      </c>
      <c r="M36" s="4">
        <v>137445000000</v>
      </c>
      <c r="O36" s="4">
        <v>125229020079</v>
      </c>
      <c r="Q36" s="4">
        <v>12215979921</v>
      </c>
    </row>
    <row r="37" spans="1:17">
      <c r="A37" s="2" t="s">
        <v>153</v>
      </c>
      <c r="C37" s="4">
        <v>0</v>
      </c>
      <c r="E37" s="4">
        <v>0</v>
      </c>
      <c r="G37" s="4">
        <v>0</v>
      </c>
      <c r="I37" s="4">
        <v>0</v>
      </c>
      <c r="K37" s="4">
        <v>6560</v>
      </c>
      <c r="M37" s="4">
        <v>6560000000</v>
      </c>
      <c r="O37" s="4">
        <v>6057045455</v>
      </c>
      <c r="Q37" s="4">
        <v>502954545</v>
      </c>
    </row>
    <row r="38" spans="1:17">
      <c r="A38" s="2" t="s">
        <v>142</v>
      </c>
      <c r="C38" s="4">
        <v>0</v>
      </c>
      <c r="E38" s="4">
        <v>0</v>
      </c>
      <c r="G38" s="4">
        <v>0</v>
      </c>
      <c r="I38" s="4">
        <v>0</v>
      </c>
      <c r="K38" s="4">
        <v>248793</v>
      </c>
      <c r="M38" s="4">
        <v>243308013958</v>
      </c>
      <c r="O38" s="4">
        <v>221646291681</v>
      </c>
      <c r="Q38" s="4">
        <v>21661722277</v>
      </c>
    </row>
    <row r="39" spans="1:17">
      <c r="A39" s="2" t="s">
        <v>140</v>
      </c>
      <c r="C39" s="4">
        <v>0</v>
      </c>
      <c r="E39" s="4">
        <v>0</v>
      </c>
      <c r="G39" s="4">
        <v>0</v>
      </c>
      <c r="I39" s="4">
        <v>0</v>
      </c>
      <c r="K39" s="4">
        <v>168</v>
      </c>
      <c r="M39" s="4">
        <v>166381557</v>
      </c>
      <c r="O39" s="4">
        <v>159551110</v>
      </c>
      <c r="Q39" s="4">
        <v>6830447</v>
      </c>
    </row>
    <row r="40" spans="1:17">
      <c r="A40" s="2" t="s">
        <v>141</v>
      </c>
      <c r="C40" s="4">
        <v>0</v>
      </c>
      <c r="E40" s="4">
        <v>0</v>
      </c>
      <c r="G40" s="4">
        <v>0</v>
      </c>
      <c r="I40" s="4">
        <v>0</v>
      </c>
      <c r="K40" s="4">
        <v>80486</v>
      </c>
      <c r="M40" s="4">
        <v>79800879922</v>
      </c>
      <c r="O40" s="4">
        <v>74005583102</v>
      </c>
      <c r="Q40" s="7">
        <v>5795296820</v>
      </c>
    </row>
    <row r="41" spans="1:17">
      <c r="A41" s="2" t="s">
        <v>138</v>
      </c>
      <c r="C41" s="4">
        <v>0</v>
      </c>
      <c r="E41" s="4">
        <v>0</v>
      </c>
      <c r="G41" s="4">
        <v>0</v>
      </c>
      <c r="I41" s="4">
        <v>0</v>
      </c>
      <c r="K41" s="4">
        <v>94190</v>
      </c>
      <c r="M41" s="4">
        <v>93978136881</v>
      </c>
      <c r="O41" s="4">
        <v>92192519928</v>
      </c>
      <c r="Q41" s="4">
        <v>1785616953</v>
      </c>
    </row>
    <row r="42" spans="1:17" ht="23.25" thickBot="1">
      <c r="E42" s="6">
        <f>SUM(E8:E41)</f>
        <v>120349961656</v>
      </c>
      <c r="G42" s="6">
        <f>SUM(G8:G41)</f>
        <v>113889612225</v>
      </c>
      <c r="I42" s="6">
        <f>SUM(I8:I41)</f>
        <v>6460349431</v>
      </c>
      <c r="M42" s="6">
        <f>SUM(M8:M41)</f>
        <v>1972026384812</v>
      </c>
      <c r="O42" s="6">
        <f>SUM(O8:O41)</f>
        <v>1851229664304</v>
      </c>
      <c r="Q42" s="6">
        <f>SUM(Q8:Q41)</f>
        <v>120796720508</v>
      </c>
    </row>
    <row r="43" spans="1:17" ht="23.25" thickTop="1"/>
    <row r="44" spans="1:17">
      <c r="Q44" s="4"/>
    </row>
    <row r="45" spans="1:17">
      <c r="Q45" s="4"/>
    </row>
  </sheetData>
  <mergeCells count="14"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0"/>
  <sheetViews>
    <sheetView rightToLeft="1" topLeftCell="A19" workbookViewId="0">
      <selection activeCell="K35" sqref="K35"/>
    </sheetView>
  </sheetViews>
  <sheetFormatPr defaultRowHeight="22.5"/>
  <cols>
    <col min="1" max="1" width="30" style="2" bestFit="1" customWidth="1"/>
    <col min="2" max="2" width="1" style="2" customWidth="1"/>
    <col min="3" max="3" width="20.5703125" style="2" bestFit="1" customWidth="1"/>
    <col min="4" max="4" width="1" style="2" customWidth="1"/>
    <col min="5" max="5" width="22.42578125" style="2" bestFit="1" customWidth="1"/>
    <col min="6" max="6" width="1" style="2" customWidth="1"/>
    <col min="7" max="7" width="15.85546875" style="2" bestFit="1" customWidth="1"/>
    <col min="8" max="8" width="1" style="2" customWidth="1"/>
    <col min="9" max="9" width="16" style="2" bestFit="1" customWidth="1"/>
    <col min="10" max="10" width="1" style="2" customWidth="1"/>
    <col min="11" max="11" width="24.85546875" style="2" bestFit="1" customWidth="1"/>
    <col min="12" max="12" width="1" style="2" customWidth="1"/>
    <col min="13" max="13" width="20.5703125" style="2" bestFit="1" customWidth="1"/>
    <col min="14" max="14" width="1" style="2" customWidth="1"/>
    <col min="15" max="15" width="22.42578125" style="2" bestFit="1" customWidth="1"/>
    <col min="16" max="16" width="1" style="2" customWidth="1"/>
    <col min="17" max="17" width="17.28515625" style="2" bestFit="1" customWidth="1"/>
    <col min="18" max="18" width="1" style="2" customWidth="1"/>
    <col min="19" max="19" width="17.28515625" style="2" bestFit="1" customWidth="1"/>
    <col min="20" max="20" width="1" style="2" customWidth="1"/>
    <col min="21" max="21" width="24.85546875" style="2" bestFit="1" customWidth="1"/>
    <col min="22" max="22" width="1" style="2" customWidth="1"/>
    <col min="23" max="23" width="9.140625" style="2" customWidth="1"/>
    <col min="24" max="16384" width="9.140625" style="2"/>
  </cols>
  <sheetData>
    <row r="2" spans="1:21" ht="24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1:21" ht="24">
      <c r="A3" s="73" t="s">
        <v>128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</row>
    <row r="4" spans="1:21" ht="24">
      <c r="A4" s="73" t="s">
        <v>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</row>
    <row r="6" spans="1:21" ht="24">
      <c r="A6" s="71" t="s">
        <v>3</v>
      </c>
      <c r="C6" s="72" t="s">
        <v>130</v>
      </c>
      <c r="D6" s="72" t="s">
        <v>130</v>
      </c>
      <c r="E6" s="72" t="s">
        <v>130</v>
      </c>
      <c r="F6" s="72" t="s">
        <v>130</v>
      </c>
      <c r="G6" s="72" t="s">
        <v>130</v>
      </c>
      <c r="H6" s="72" t="s">
        <v>130</v>
      </c>
      <c r="I6" s="72" t="s">
        <v>130</v>
      </c>
      <c r="J6" s="72" t="s">
        <v>130</v>
      </c>
      <c r="K6" s="72" t="s">
        <v>130</v>
      </c>
      <c r="M6" s="72" t="s">
        <v>131</v>
      </c>
      <c r="N6" s="72" t="s">
        <v>131</v>
      </c>
      <c r="O6" s="72" t="s">
        <v>131</v>
      </c>
      <c r="P6" s="72" t="s">
        <v>131</v>
      </c>
      <c r="Q6" s="72" t="s">
        <v>131</v>
      </c>
      <c r="R6" s="72" t="s">
        <v>131</v>
      </c>
      <c r="S6" s="72" t="s">
        <v>131</v>
      </c>
      <c r="T6" s="72" t="s">
        <v>131</v>
      </c>
      <c r="U6" s="72" t="s">
        <v>131</v>
      </c>
    </row>
    <row r="7" spans="1:21" ht="24">
      <c r="A7" s="72" t="s">
        <v>3</v>
      </c>
      <c r="C7" s="72" t="s">
        <v>179</v>
      </c>
      <c r="E7" s="72" t="s">
        <v>180</v>
      </c>
      <c r="G7" s="72" t="s">
        <v>181</v>
      </c>
      <c r="I7" s="72" t="s">
        <v>118</v>
      </c>
      <c r="K7" s="72" t="s">
        <v>182</v>
      </c>
      <c r="M7" s="72" t="s">
        <v>179</v>
      </c>
      <c r="O7" s="72" t="s">
        <v>180</v>
      </c>
      <c r="Q7" s="72" t="s">
        <v>181</v>
      </c>
      <c r="S7" s="72" t="s">
        <v>118</v>
      </c>
      <c r="U7" s="72" t="s">
        <v>182</v>
      </c>
    </row>
    <row r="8" spans="1:21">
      <c r="A8" s="2" t="s">
        <v>34</v>
      </c>
      <c r="C8" s="4">
        <v>0</v>
      </c>
      <c r="E8" s="4">
        <v>1371036207</v>
      </c>
      <c r="G8" s="4">
        <v>534690062</v>
      </c>
      <c r="I8" s="4">
        <v>1905726269</v>
      </c>
      <c r="K8" s="9">
        <f>I8/$I$37</f>
        <v>0.20768771162268873</v>
      </c>
      <c r="M8" s="4">
        <v>150000000</v>
      </c>
      <c r="O8" s="4">
        <v>4436398386</v>
      </c>
      <c r="Q8" s="4">
        <v>1002911010</v>
      </c>
      <c r="S8" s="4">
        <v>5589309396</v>
      </c>
      <c r="U8" s="9">
        <v>0.16916136294651951</v>
      </c>
    </row>
    <row r="9" spans="1:21">
      <c r="A9" s="2" t="s">
        <v>37</v>
      </c>
      <c r="C9" s="4">
        <v>0</v>
      </c>
      <c r="E9" s="4">
        <v>0</v>
      </c>
      <c r="G9" s="4">
        <v>62172487</v>
      </c>
      <c r="I9" s="4">
        <v>62172481</v>
      </c>
      <c r="K9" s="9">
        <f t="shared" ref="K9:K36" si="0">I9/$I$37</f>
        <v>6.7756112275089249E-3</v>
      </c>
      <c r="M9" s="4">
        <v>0</v>
      </c>
      <c r="O9" s="4">
        <v>0</v>
      </c>
      <c r="Q9" s="4">
        <v>62172487</v>
      </c>
      <c r="S9" s="4">
        <v>62172487</v>
      </c>
      <c r="U9" s="9">
        <v>1.8816604867537676E-3</v>
      </c>
    </row>
    <row r="10" spans="1:21">
      <c r="A10" s="2" t="s">
        <v>30</v>
      </c>
      <c r="C10" s="4">
        <v>0</v>
      </c>
      <c r="E10" s="7">
        <v>-53180</v>
      </c>
      <c r="G10" s="4">
        <v>66832</v>
      </c>
      <c r="I10" s="4">
        <v>13658</v>
      </c>
      <c r="K10" s="9">
        <f t="shared" si="0"/>
        <v>1.4884607571847888E-6</v>
      </c>
      <c r="M10" s="4">
        <v>864473684</v>
      </c>
      <c r="O10" s="4">
        <v>0</v>
      </c>
      <c r="Q10" s="4">
        <v>2463510242</v>
      </c>
      <c r="S10" s="4">
        <v>3327983926</v>
      </c>
      <c r="U10" s="9">
        <v>0.10072197777942958</v>
      </c>
    </row>
    <row r="11" spans="1:21">
      <c r="A11" s="2" t="s">
        <v>21</v>
      </c>
      <c r="C11" s="4">
        <v>0</v>
      </c>
      <c r="E11" s="7">
        <v>39622226</v>
      </c>
      <c r="G11" s="4">
        <v>156025595</v>
      </c>
      <c r="I11" s="4">
        <v>195647821</v>
      </c>
      <c r="K11" s="9">
        <f t="shared" si="0"/>
        <v>2.1321870243609171E-2</v>
      </c>
      <c r="M11" s="4">
        <v>0</v>
      </c>
      <c r="O11" s="4">
        <v>40046135</v>
      </c>
      <c r="Q11" s="4">
        <v>156025595</v>
      </c>
      <c r="S11" s="4">
        <v>196071730</v>
      </c>
      <c r="U11" s="9">
        <v>5.9341429740530291E-3</v>
      </c>
    </row>
    <row r="12" spans="1:21">
      <c r="A12" s="2" t="s">
        <v>23</v>
      </c>
      <c r="C12" s="4">
        <v>0</v>
      </c>
      <c r="E12" s="7">
        <v>-20599</v>
      </c>
      <c r="G12" s="4">
        <v>23051</v>
      </c>
      <c r="I12" s="4">
        <v>2452</v>
      </c>
      <c r="K12" s="9">
        <f t="shared" si="0"/>
        <v>2.6722109947408862E-7</v>
      </c>
      <c r="M12" s="4">
        <v>0</v>
      </c>
      <c r="O12" s="4">
        <v>0</v>
      </c>
      <c r="Q12" s="4">
        <v>23051</v>
      </c>
      <c r="S12" s="4">
        <v>23051</v>
      </c>
      <c r="U12" s="9">
        <v>6.9764228476433783E-7</v>
      </c>
    </row>
    <row r="13" spans="1:21">
      <c r="A13" s="2" t="s">
        <v>175</v>
      </c>
      <c r="C13" s="4">
        <v>0</v>
      </c>
      <c r="E13" s="7">
        <v>0</v>
      </c>
      <c r="G13" s="4">
        <v>0</v>
      </c>
      <c r="I13" s="4">
        <v>0</v>
      </c>
      <c r="K13" s="9">
        <f t="shared" si="0"/>
        <v>0</v>
      </c>
      <c r="M13" s="4">
        <v>0</v>
      </c>
      <c r="O13" s="4">
        <v>0</v>
      </c>
      <c r="Q13" s="4">
        <v>889667107</v>
      </c>
      <c r="S13" s="4">
        <v>889667107</v>
      </c>
      <c r="U13" s="9">
        <v>2.6925920489660259E-2</v>
      </c>
    </row>
    <row r="14" spans="1:21">
      <c r="A14" s="2" t="s">
        <v>165</v>
      </c>
      <c r="C14" s="4">
        <v>0</v>
      </c>
      <c r="E14" s="7">
        <v>0</v>
      </c>
      <c r="G14" s="4">
        <v>0</v>
      </c>
      <c r="I14" s="4">
        <v>0</v>
      </c>
      <c r="K14" s="9">
        <f t="shared" si="0"/>
        <v>0</v>
      </c>
      <c r="M14" s="4">
        <v>50000000</v>
      </c>
      <c r="O14" s="4">
        <v>0</v>
      </c>
      <c r="Q14" s="4">
        <v>2328747267</v>
      </c>
      <c r="S14" s="4">
        <v>2378747267</v>
      </c>
      <c r="U14" s="9">
        <v>7.199317505647497E-2</v>
      </c>
    </row>
    <row r="15" spans="1:21">
      <c r="A15" s="2" t="s">
        <v>177</v>
      </c>
      <c r="C15" s="4">
        <v>0</v>
      </c>
      <c r="E15" s="7">
        <v>0</v>
      </c>
      <c r="G15" s="4">
        <v>0</v>
      </c>
      <c r="I15" s="4">
        <v>0</v>
      </c>
      <c r="K15" s="9">
        <f t="shared" si="0"/>
        <v>0</v>
      </c>
      <c r="M15" s="4">
        <v>0</v>
      </c>
      <c r="O15" s="4">
        <v>0</v>
      </c>
      <c r="Q15" s="4">
        <v>3842512584</v>
      </c>
      <c r="S15" s="4">
        <v>3842512584</v>
      </c>
      <c r="U15" s="9">
        <v>0.11629427175990108</v>
      </c>
    </row>
    <row r="16" spans="1:21">
      <c r="A16" s="2" t="s">
        <v>17</v>
      </c>
      <c r="C16" s="4">
        <v>0</v>
      </c>
      <c r="E16" s="7">
        <v>733299930</v>
      </c>
      <c r="G16" s="4">
        <v>0</v>
      </c>
      <c r="I16" s="4">
        <v>733299930</v>
      </c>
      <c r="K16" s="9">
        <f t="shared" si="0"/>
        <v>7.9915666206717875E-2</v>
      </c>
      <c r="M16" s="4">
        <v>0</v>
      </c>
      <c r="O16" s="4">
        <v>2346959820</v>
      </c>
      <c r="Q16" s="4">
        <v>318465837</v>
      </c>
      <c r="S16" s="4">
        <v>2665425657</v>
      </c>
      <c r="U16" s="9">
        <v>8.0669543413256106E-2</v>
      </c>
    </row>
    <row r="17" spans="1:21">
      <c r="A17" s="2" t="s">
        <v>178</v>
      </c>
      <c r="C17" s="4">
        <v>0</v>
      </c>
      <c r="E17" s="7">
        <v>0</v>
      </c>
      <c r="G17" s="4">
        <v>0</v>
      </c>
      <c r="I17" s="4">
        <v>0</v>
      </c>
      <c r="K17" s="9">
        <f t="shared" si="0"/>
        <v>0</v>
      </c>
      <c r="M17" s="4">
        <v>0</v>
      </c>
      <c r="O17" s="4">
        <v>0</v>
      </c>
      <c r="Q17" s="4">
        <v>0</v>
      </c>
      <c r="S17" s="4">
        <v>0</v>
      </c>
      <c r="U17" s="9">
        <v>0</v>
      </c>
    </row>
    <row r="18" spans="1:21">
      <c r="A18" s="2" t="s">
        <v>169</v>
      </c>
      <c r="C18" s="4">
        <v>0</v>
      </c>
      <c r="E18" s="7">
        <v>0</v>
      </c>
      <c r="G18" s="4">
        <v>0</v>
      </c>
      <c r="I18" s="4">
        <v>0</v>
      </c>
      <c r="K18" s="9">
        <f t="shared" si="0"/>
        <v>0</v>
      </c>
      <c r="M18" s="4">
        <v>280000000</v>
      </c>
      <c r="O18" s="4">
        <v>0</v>
      </c>
      <c r="Q18" s="4">
        <v>1873155351</v>
      </c>
      <c r="S18" s="4">
        <v>2153155351</v>
      </c>
      <c r="U18" s="9">
        <v>6.5165598825395854E-2</v>
      </c>
    </row>
    <row r="19" spans="1:21">
      <c r="A19" s="2" t="s">
        <v>174</v>
      </c>
      <c r="C19" s="4">
        <v>0</v>
      </c>
      <c r="E19" s="7">
        <v>0</v>
      </c>
      <c r="G19" s="4">
        <v>0</v>
      </c>
      <c r="I19" s="4">
        <v>0</v>
      </c>
      <c r="K19" s="9">
        <f t="shared" si="0"/>
        <v>0</v>
      </c>
      <c r="M19" s="4">
        <v>0</v>
      </c>
      <c r="O19" s="4">
        <v>0</v>
      </c>
      <c r="Q19" s="4">
        <v>370069010</v>
      </c>
      <c r="S19" s="4">
        <v>370069010</v>
      </c>
      <c r="U19" s="9">
        <v>1.1200199108796868E-2</v>
      </c>
    </row>
    <row r="20" spans="1:21">
      <c r="A20" s="2" t="s">
        <v>25</v>
      </c>
      <c r="C20" s="4">
        <v>0</v>
      </c>
      <c r="E20" s="7">
        <v>413420340</v>
      </c>
      <c r="G20" s="4">
        <v>0</v>
      </c>
      <c r="I20" s="4">
        <v>413420340</v>
      </c>
      <c r="K20" s="9">
        <f t="shared" si="0"/>
        <v>4.5054909379996545E-2</v>
      </c>
      <c r="M20" s="4">
        <v>539025600</v>
      </c>
      <c r="O20" s="4">
        <v>3561058473</v>
      </c>
      <c r="Q20" s="4">
        <v>0</v>
      </c>
      <c r="S20" s="4">
        <v>4100084073</v>
      </c>
      <c r="U20" s="9">
        <v>0.12408971499776983</v>
      </c>
    </row>
    <row r="21" spans="1:21">
      <c r="A21" s="2" t="s">
        <v>18</v>
      </c>
      <c r="C21" s="4">
        <v>347929495</v>
      </c>
      <c r="E21" s="7">
        <v>-188271281</v>
      </c>
      <c r="G21" s="4">
        <v>0</v>
      </c>
      <c r="I21" s="4">
        <v>159658214</v>
      </c>
      <c r="K21" s="9">
        <f t="shared" si="0"/>
        <v>1.7399691470289285E-2</v>
      </c>
      <c r="M21" s="4">
        <v>347929495</v>
      </c>
      <c r="O21" s="4">
        <v>169287966</v>
      </c>
      <c r="Q21" s="4">
        <v>0</v>
      </c>
      <c r="S21" s="4">
        <v>517217461</v>
      </c>
      <c r="U21" s="9">
        <v>1.565367104299379E-2</v>
      </c>
    </row>
    <row r="22" spans="1:21">
      <c r="A22" s="2" t="s">
        <v>24</v>
      </c>
      <c r="C22" s="4">
        <v>0</v>
      </c>
      <c r="E22" s="7">
        <v>165190978</v>
      </c>
      <c r="G22" s="4">
        <v>0</v>
      </c>
      <c r="I22" s="4">
        <v>165190978</v>
      </c>
      <c r="K22" s="9">
        <f t="shared" si="0"/>
        <v>1.8002656918580745E-2</v>
      </c>
      <c r="M22" s="4">
        <v>38304913</v>
      </c>
      <c r="O22" s="4">
        <v>256108382</v>
      </c>
      <c r="Q22" s="4">
        <v>0</v>
      </c>
      <c r="S22" s="4">
        <v>294413295</v>
      </c>
      <c r="U22" s="9">
        <v>8.9104665215737726E-3</v>
      </c>
    </row>
    <row r="23" spans="1:21">
      <c r="A23" s="2" t="s">
        <v>16</v>
      </c>
      <c r="C23" s="4">
        <v>0</v>
      </c>
      <c r="E23" s="7">
        <v>230236157</v>
      </c>
      <c r="G23" s="4">
        <v>0</v>
      </c>
      <c r="I23" s="4">
        <v>230236157</v>
      </c>
      <c r="K23" s="9">
        <f t="shared" si="0"/>
        <v>2.5091337280680623E-2</v>
      </c>
      <c r="M23" s="4">
        <v>0</v>
      </c>
      <c r="O23" s="4">
        <v>237243539</v>
      </c>
      <c r="Q23" s="4">
        <v>0</v>
      </c>
      <c r="S23" s="4">
        <v>237243539</v>
      </c>
      <c r="U23" s="9">
        <v>7.1802145066824563E-3</v>
      </c>
    </row>
    <row r="24" spans="1:21">
      <c r="A24" s="2" t="s">
        <v>20</v>
      </c>
      <c r="C24" s="4">
        <v>0</v>
      </c>
      <c r="E24" s="7">
        <v>199634400</v>
      </c>
      <c r="G24" s="4">
        <v>0</v>
      </c>
      <c r="I24" s="4">
        <v>199634400</v>
      </c>
      <c r="K24" s="9">
        <f t="shared" si="0"/>
        <v>2.1756331101488578E-2</v>
      </c>
      <c r="M24" s="4">
        <v>0</v>
      </c>
      <c r="O24" s="4">
        <v>282060480</v>
      </c>
      <c r="Q24" s="4">
        <v>0</v>
      </c>
      <c r="S24" s="4">
        <v>282060480</v>
      </c>
      <c r="U24" s="9">
        <v>8.5366065554173722E-3</v>
      </c>
    </row>
    <row r="25" spans="1:21">
      <c r="A25" s="2" t="s">
        <v>27</v>
      </c>
      <c r="C25" s="4">
        <v>0</v>
      </c>
      <c r="E25" s="7">
        <v>204035673</v>
      </c>
      <c r="G25" s="4">
        <v>0</v>
      </c>
      <c r="I25" s="4">
        <v>204035673</v>
      </c>
      <c r="K25" s="9">
        <f t="shared" si="0"/>
        <v>2.2235985673326106E-2</v>
      </c>
      <c r="M25" s="4">
        <v>0</v>
      </c>
      <c r="O25" s="7">
        <v>-79531578</v>
      </c>
      <c r="Q25" s="4">
        <v>0</v>
      </c>
      <c r="S25" s="7">
        <v>-79531578</v>
      </c>
      <c r="U25" s="9">
        <v>-2.4070362147773699E-3</v>
      </c>
    </row>
    <row r="26" spans="1:21">
      <c r="A26" s="2" t="s">
        <v>28</v>
      </c>
      <c r="C26" s="4">
        <v>0</v>
      </c>
      <c r="E26" s="7">
        <v>673210035</v>
      </c>
      <c r="G26" s="4">
        <v>0</v>
      </c>
      <c r="I26" s="4">
        <v>673210035</v>
      </c>
      <c r="K26" s="9">
        <f t="shared" si="0"/>
        <v>7.3367017018633643E-2</v>
      </c>
      <c r="M26" s="4">
        <v>0</v>
      </c>
      <c r="O26" s="7">
        <v>-609393899</v>
      </c>
      <c r="Q26" s="4">
        <v>0</v>
      </c>
      <c r="S26" s="7">
        <v>-609393899</v>
      </c>
      <c r="U26" s="9">
        <v>-1.8443406013613647E-2</v>
      </c>
    </row>
    <row r="27" spans="1:21">
      <c r="A27" s="2" t="s">
        <v>22</v>
      </c>
      <c r="C27" s="4">
        <v>0</v>
      </c>
      <c r="E27" s="7">
        <v>41839874</v>
      </c>
      <c r="G27" s="4">
        <v>0</v>
      </c>
      <c r="I27" s="4">
        <v>41839874</v>
      </c>
      <c r="K27" s="9">
        <f t="shared" si="0"/>
        <v>4.5597459755861887E-3</v>
      </c>
      <c r="M27" s="4">
        <v>0</v>
      </c>
      <c r="O27" s="7">
        <v>250212928</v>
      </c>
      <c r="Q27" s="4">
        <v>0</v>
      </c>
      <c r="S27" s="7">
        <v>250212928</v>
      </c>
      <c r="U27" s="9">
        <v>7.5727351857834699E-3</v>
      </c>
    </row>
    <row r="28" spans="1:21">
      <c r="A28" s="2" t="s">
        <v>29</v>
      </c>
      <c r="C28" s="4">
        <v>0</v>
      </c>
      <c r="E28" s="7">
        <v>90968647</v>
      </c>
      <c r="G28" s="4">
        <v>0</v>
      </c>
      <c r="I28" s="4">
        <v>90968647</v>
      </c>
      <c r="K28" s="9">
        <f t="shared" si="0"/>
        <v>9.9138425240661715E-3</v>
      </c>
      <c r="M28" s="4">
        <v>0</v>
      </c>
      <c r="O28" s="4">
        <v>145755872</v>
      </c>
      <c r="Q28" s="4">
        <v>0</v>
      </c>
      <c r="S28" s="7">
        <v>145755872</v>
      </c>
      <c r="U28" s="9">
        <v>4.4113253030193212E-3</v>
      </c>
    </row>
    <row r="29" spans="1:21">
      <c r="A29" s="2" t="s">
        <v>35</v>
      </c>
      <c r="C29" s="4">
        <v>0</v>
      </c>
      <c r="E29" s="7">
        <v>-23321156</v>
      </c>
      <c r="G29" s="4">
        <v>0</v>
      </c>
      <c r="I29" s="7">
        <v>-23321156</v>
      </c>
      <c r="K29" s="9">
        <f t="shared" si="0"/>
        <v>-2.5415599295786047E-3</v>
      </c>
      <c r="M29" s="4">
        <v>0</v>
      </c>
      <c r="O29" s="7">
        <v>-23321156</v>
      </c>
      <c r="Q29" s="4">
        <v>0</v>
      </c>
      <c r="S29" s="7">
        <v>-23321156</v>
      </c>
      <c r="U29" s="9">
        <v>-7.0581860028569462E-4</v>
      </c>
    </row>
    <row r="30" spans="1:21">
      <c r="A30" s="2" t="s">
        <v>26</v>
      </c>
      <c r="C30" s="4">
        <v>0</v>
      </c>
      <c r="E30" s="7">
        <v>604421863</v>
      </c>
      <c r="G30" s="4">
        <v>0</v>
      </c>
      <c r="I30" s="4">
        <v>604421863</v>
      </c>
      <c r="K30" s="9">
        <f t="shared" si="0"/>
        <v>6.587042201347347E-2</v>
      </c>
      <c r="M30" s="4">
        <v>0</v>
      </c>
      <c r="O30" s="4">
        <v>1529333126</v>
      </c>
      <c r="Q30" s="4">
        <v>0</v>
      </c>
      <c r="S30" s="7">
        <v>1529333126</v>
      </c>
      <c r="U30" s="9">
        <v>4.6285517165781401E-2</v>
      </c>
    </row>
    <row r="31" spans="1:21">
      <c r="A31" s="2" t="s">
        <v>32</v>
      </c>
      <c r="C31" s="4">
        <v>0</v>
      </c>
      <c r="E31" s="7">
        <v>14857363</v>
      </c>
      <c r="G31" s="4">
        <v>0</v>
      </c>
      <c r="I31" s="4">
        <v>14857363</v>
      </c>
      <c r="K31" s="9">
        <f t="shared" si="0"/>
        <v>1.61916838341992E-3</v>
      </c>
      <c r="M31" s="4">
        <v>0</v>
      </c>
      <c r="O31" s="4">
        <v>13891834</v>
      </c>
      <c r="Q31" s="4">
        <v>0</v>
      </c>
      <c r="S31" s="7">
        <v>13891834</v>
      </c>
      <c r="U31" s="9">
        <v>4.2043862788282118E-4</v>
      </c>
    </row>
    <row r="32" spans="1:21">
      <c r="A32" s="2" t="s">
        <v>36</v>
      </c>
      <c r="C32" s="4">
        <v>0</v>
      </c>
      <c r="E32" s="7">
        <v>2306812</v>
      </c>
      <c r="G32" s="4">
        <v>0</v>
      </c>
      <c r="I32" s="4">
        <v>2306812</v>
      </c>
      <c r="K32" s="9">
        <f t="shared" si="0"/>
        <v>2.5139838455139529E-4</v>
      </c>
      <c r="M32" s="4">
        <v>0</v>
      </c>
      <c r="O32" s="4">
        <v>2306812</v>
      </c>
      <c r="Q32" s="4">
        <v>0</v>
      </c>
      <c r="S32" s="7">
        <v>2306812</v>
      </c>
      <c r="U32" s="9">
        <v>6.9816042436414555E-5</v>
      </c>
    </row>
    <row r="33" spans="1:21">
      <c r="A33" s="2" t="s">
        <v>31</v>
      </c>
      <c r="C33" s="4">
        <v>0</v>
      </c>
      <c r="E33" s="7">
        <v>2283708313</v>
      </c>
      <c r="G33" s="4">
        <v>0</v>
      </c>
      <c r="I33" s="4">
        <v>2283708313</v>
      </c>
      <c r="K33" s="9">
        <f t="shared" si="0"/>
        <v>0.24888052458318766</v>
      </c>
      <c r="M33" s="4">
        <v>0</v>
      </c>
      <c r="O33" s="4">
        <v>3541425620</v>
      </c>
      <c r="Q33" s="4">
        <v>0</v>
      </c>
      <c r="S33" s="7">
        <v>3541425620</v>
      </c>
      <c r="U33" s="9">
        <v>0.10718182555462938</v>
      </c>
    </row>
    <row r="34" spans="1:21">
      <c r="A34" s="2" t="s">
        <v>19</v>
      </c>
      <c r="C34" s="4">
        <v>0</v>
      </c>
      <c r="E34" s="7">
        <v>277137389</v>
      </c>
      <c r="G34" s="4">
        <v>0</v>
      </c>
      <c r="I34" s="4">
        <v>277137389</v>
      </c>
      <c r="K34" s="9">
        <f t="shared" si="0"/>
        <v>3.0202674467356524E-2</v>
      </c>
      <c r="M34" s="4">
        <v>0</v>
      </c>
      <c r="O34" s="4">
        <v>160219656</v>
      </c>
      <c r="Q34" s="4">
        <v>0</v>
      </c>
      <c r="S34" s="7">
        <v>160219656</v>
      </c>
      <c r="U34" s="9">
        <v>4.8490740911889402E-3</v>
      </c>
    </row>
    <row r="35" spans="1:21">
      <c r="A35" s="2" t="s">
        <v>15</v>
      </c>
      <c r="C35" s="4">
        <v>0</v>
      </c>
      <c r="E35" s="7">
        <v>442047607</v>
      </c>
      <c r="G35" s="4">
        <v>0</v>
      </c>
      <c r="I35" s="4">
        <v>442047607</v>
      </c>
      <c r="K35" s="9">
        <f t="shared" si="0"/>
        <v>4.8174733916162248E-2</v>
      </c>
      <c r="M35" s="4">
        <v>0</v>
      </c>
      <c r="O35" s="4">
        <v>965786809</v>
      </c>
      <c r="Q35" s="4">
        <v>0</v>
      </c>
      <c r="S35" s="7">
        <v>965786809</v>
      </c>
      <c r="U35" s="9">
        <v>2.9229695719318868E-2</v>
      </c>
    </row>
    <row r="36" spans="1:21">
      <c r="A36" s="2" t="s">
        <v>33</v>
      </c>
      <c r="C36" s="4">
        <v>0</v>
      </c>
      <c r="E36" s="7">
        <v>499707009</v>
      </c>
      <c r="G36" s="4">
        <v>0</v>
      </c>
      <c r="I36" s="4">
        <v>499707009</v>
      </c>
      <c r="K36" s="9">
        <f t="shared" si="0"/>
        <v>5.4458505856398165E-2</v>
      </c>
      <c r="M36" s="4">
        <v>0</v>
      </c>
      <c r="O36" s="4">
        <v>238446061</v>
      </c>
      <c r="Q36" s="4">
        <v>0</v>
      </c>
      <c r="S36" s="7">
        <v>238446061</v>
      </c>
      <c r="U36" s="9">
        <v>7.2166090316731022E-3</v>
      </c>
    </row>
    <row r="37" spans="1:21" ht="23.25" thickBot="1">
      <c r="C37" s="6">
        <f>SUM(C8:C36)</f>
        <v>347929495</v>
      </c>
      <c r="E37" s="6">
        <f>SUM(E8:E36)</f>
        <v>8075014607</v>
      </c>
      <c r="G37" s="6">
        <f>SUM(G8:G36)</f>
        <v>752978027</v>
      </c>
      <c r="I37" s="6">
        <f>SUM(I8:I36)</f>
        <v>9175922129</v>
      </c>
      <c r="K37" s="13">
        <f>SUM(K8:K36)</f>
        <v>1</v>
      </c>
      <c r="M37" s="6">
        <f>SUM(M8:M36)</f>
        <v>2269733692</v>
      </c>
      <c r="O37" s="6">
        <f>SUM(O8:O36)</f>
        <v>17464295266</v>
      </c>
      <c r="Q37" s="6">
        <f>SUM(Q8:Q36)</f>
        <v>13307259541</v>
      </c>
      <c r="S37" s="6">
        <f>SUM(S8:S36)</f>
        <v>33041288499</v>
      </c>
      <c r="U37" s="13">
        <f>SUM(U8:U36)</f>
        <v>1</v>
      </c>
    </row>
    <row r="38" spans="1:21" ht="23.25" thickTop="1"/>
    <row r="39" spans="1:21">
      <c r="O39" s="14"/>
    </row>
    <row r="40" spans="1:21">
      <c r="E40" s="14"/>
    </row>
  </sheetData>
  <mergeCells count="16">
    <mergeCell ref="A2:U2"/>
    <mergeCell ref="A3:U3"/>
    <mergeCell ref="A4:U4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5"/>
  <sheetViews>
    <sheetView rightToLeft="1" topLeftCell="A28" workbookViewId="0">
      <selection activeCell="O44" sqref="O44"/>
    </sheetView>
  </sheetViews>
  <sheetFormatPr defaultRowHeight="22.5"/>
  <cols>
    <col min="1" max="1" width="32.140625" style="2" bestFit="1" customWidth="1"/>
    <col min="2" max="2" width="1" style="2" customWidth="1"/>
    <col min="3" max="3" width="21.28515625" style="2" bestFit="1" customWidth="1"/>
    <col min="4" max="4" width="1" style="2" customWidth="1"/>
    <col min="5" max="5" width="22.42578125" style="2" bestFit="1" customWidth="1"/>
    <col min="6" max="6" width="1" style="2" customWidth="1"/>
    <col min="7" max="7" width="16" style="2" bestFit="1" customWidth="1"/>
    <col min="8" max="8" width="1" style="2" customWidth="1"/>
    <col min="9" max="9" width="17.140625" style="2" bestFit="1" customWidth="1"/>
    <col min="10" max="10" width="1" style="2" customWidth="1"/>
    <col min="11" max="11" width="21.28515625" style="2" bestFit="1" customWidth="1"/>
    <col min="12" max="12" width="1" style="2" customWidth="1"/>
    <col min="13" max="13" width="22.42578125" style="2" bestFit="1" customWidth="1"/>
    <col min="14" max="14" width="1" style="2" customWidth="1"/>
    <col min="15" max="15" width="18.42578125" style="2" bestFit="1" customWidth="1"/>
    <col min="16" max="16" width="1" style="2" customWidth="1"/>
    <col min="17" max="17" width="18.7109375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4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24">
      <c r="A3" s="73" t="s">
        <v>128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24">
      <c r="A4" s="73" t="s">
        <v>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6" spans="1:17" ht="24">
      <c r="A6" s="71" t="s">
        <v>132</v>
      </c>
      <c r="C6" s="72" t="s">
        <v>130</v>
      </c>
      <c r="D6" s="72" t="s">
        <v>130</v>
      </c>
      <c r="E6" s="72" t="s">
        <v>130</v>
      </c>
      <c r="F6" s="72" t="s">
        <v>130</v>
      </c>
      <c r="G6" s="72" t="s">
        <v>130</v>
      </c>
      <c r="H6" s="72" t="s">
        <v>130</v>
      </c>
      <c r="I6" s="72" t="s">
        <v>130</v>
      </c>
      <c r="K6" s="72" t="s">
        <v>131</v>
      </c>
      <c r="L6" s="72" t="s">
        <v>131</v>
      </c>
      <c r="M6" s="72" t="s">
        <v>131</v>
      </c>
      <c r="N6" s="72" t="s">
        <v>131</v>
      </c>
      <c r="O6" s="72" t="s">
        <v>131</v>
      </c>
      <c r="P6" s="72" t="s">
        <v>131</v>
      </c>
      <c r="Q6" s="72" t="s">
        <v>131</v>
      </c>
    </row>
    <row r="7" spans="1:17" ht="24">
      <c r="A7" s="72" t="s">
        <v>132</v>
      </c>
      <c r="C7" s="72" t="s">
        <v>183</v>
      </c>
      <c r="E7" s="72" t="s">
        <v>180</v>
      </c>
      <c r="G7" s="72" t="s">
        <v>181</v>
      </c>
      <c r="I7" s="72" t="s">
        <v>184</v>
      </c>
      <c r="K7" s="72" t="s">
        <v>183</v>
      </c>
      <c r="M7" s="72" t="s">
        <v>180</v>
      </c>
      <c r="O7" s="72" t="s">
        <v>181</v>
      </c>
      <c r="Q7" s="72" t="s">
        <v>184</v>
      </c>
    </row>
    <row r="8" spans="1:17">
      <c r="A8" s="2" t="s">
        <v>54</v>
      </c>
      <c r="C8" s="4">
        <v>0</v>
      </c>
      <c r="E8" s="7">
        <v>-1942721744</v>
      </c>
      <c r="G8" s="4">
        <v>2085151870</v>
      </c>
      <c r="I8" s="4">
        <v>142430126</v>
      </c>
      <c r="K8" s="4">
        <v>0</v>
      </c>
      <c r="M8" s="4">
        <v>0</v>
      </c>
      <c r="O8" s="4">
        <v>2085151870</v>
      </c>
      <c r="Q8" s="4">
        <v>2085151870</v>
      </c>
    </row>
    <row r="9" spans="1:17">
      <c r="A9" s="2" t="s">
        <v>78</v>
      </c>
      <c r="C9" s="4">
        <v>0</v>
      </c>
      <c r="E9" s="7">
        <v>-3203713264</v>
      </c>
      <c r="G9" s="4">
        <v>250737623</v>
      </c>
      <c r="I9" s="7">
        <v>-2952975641</v>
      </c>
      <c r="K9" s="4">
        <v>0</v>
      </c>
      <c r="M9" s="7">
        <v>-3115063733</v>
      </c>
      <c r="O9" s="4">
        <v>5222719690</v>
      </c>
      <c r="Q9" s="4">
        <v>2107655957</v>
      </c>
    </row>
    <row r="10" spans="1:17">
      <c r="A10" s="2" t="s">
        <v>84</v>
      </c>
      <c r="C10" s="4">
        <v>0</v>
      </c>
      <c r="E10" s="7">
        <v>-2201448796</v>
      </c>
      <c r="G10" s="4">
        <v>2587912929</v>
      </c>
      <c r="I10" s="7">
        <v>386464133</v>
      </c>
      <c r="K10" s="4">
        <v>0</v>
      </c>
      <c r="M10" s="7">
        <v>754538205</v>
      </c>
      <c r="O10" s="4">
        <v>2587912929</v>
      </c>
      <c r="Q10" s="4">
        <v>3342451134</v>
      </c>
    </row>
    <row r="11" spans="1:17">
      <c r="A11" s="2" t="s">
        <v>63</v>
      </c>
      <c r="C11" s="4">
        <v>0</v>
      </c>
      <c r="E11" s="7">
        <v>-441514757</v>
      </c>
      <c r="G11" s="4">
        <v>783568982</v>
      </c>
      <c r="I11" s="7">
        <v>342054225</v>
      </c>
      <c r="K11" s="4">
        <v>0</v>
      </c>
      <c r="M11" s="7">
        <v>405913091</v>
      </c>
      <c r="O11" s="4">
        <v>1035367724</v>
      </c>
      <c r="Q11" s="4">
        <v>1441280815</v>
      </c>
    </row>
    <row r="12" spans="1:17">
      <c r="A12" s="2" t="s">
        <v>137</v>
      </c>
      <c r="C12" s="4">
        <v>0</v>
      </c>
      <c r="E12" s="7">
        <v>0</v>
      </c>
      <c r="G12" s="4">
        <v>0</v>
      </c>
      <c r="I12" s="7">
        <v>0</v>
      </c>
      <c r="K12" s="4">
        <v>0</v>
      </c>
      <c r="M12" s="7">
        <v>0</v>
      </c>
      <c r="O12" s="4">
        <v>600880211</v>
      </c>
      <c r="Q12" s="4">
        <v>600880211</v>
      </c>
    </row>
    <row r="13" spans="1:17">
      <c r="A13" s="2" t="s">
        <v>150</v>
      </c>
      <c r="C13" s="4">
        <v>0</v>
      </c>
      <c r="E13" s="7">
        <v>0</v>
      </c>
      <c r="G13" s="4">
        <v>0</v>
      </c>
      <c r="I13" s="7">
        <v>0</v>
      </c>
      <c r="K13" s="4">
        <v>0</v>
      </c>
      <c r="M13" s="7">
        <v>0</v>
      </c>
      <c r="O13" s="4">
        <v>15484043429</v>
      </c>
      <c r="Q13" s="4">
        <v>15484043429</v>
      </c>
    </row>
    <row r="14" spans="1:17">
      <c r="A14" s="2" t="s">
        <v>151</v>
      </c>
      <c r="C14" s="4">
        <v>0</v>
      </c>
      <c r="E14" s="7">
        <v>0</v>
      </c>
      <c r="G14" s="4">
        <v>0</v>
      </c>
      <c r="I14" s="7">
        <v>0</v>
      </c>
      <c r="K14" s="4">
        <v>0</v>
      </c>
      <c r="M14" s="7">
        <v>0</v>
      </c>
      <c r="O14" s="4">
        <v>3889587498</v>
      </c>
      <c r="Q14" s="4">
        <v>3889587498</v>
      </c>
    </row>
    <row r="15" spans="1:17">
      <c r="A15" s="2" t="s">
        <v>149</v>
      </c>
      <c r="C15" s="4">
        <v>0</v>
      </c>
      <c r="E15" s="7">
        <v>0</v>
      </c>
      <c r="G15" s="4">
        <v>0</v>
      </c>
      <c r="I15" s="7">
        <v>0</v>
      </c>
      <c r="K15" s="4">
        <v>0</v>
      </c>
      <c r="M15" s="7">
        <v>0</v>
      </c>
      <c r="O15" s="4">
        <v>6788534445</v>
      </c>
      <c r="Q15" s="4">
        <v>6788534445</v>
      </c>
    </row>
    <row r="16" spans="1:17">
      <c r="A16" s="2" t="s">
        <v>60</v>
      </c>
      <c r="C16" s="4">
        <v>0</v>
      </c>
      <c r="E16" s="7">
        <v>390566510</v>
      </c>
      <c r="G16" s="4">
        <v>0</v>
      </c>
      <c r="I16" s="7">
        <v>390566510</v>
      </c>
      <c r="K16" s="4">
        <v>0</v>
      </c>
      <c r="M16" s="7">
        <v>3064068287</v>
      </c>
      <c r="O16" s="7">
        <v>-10082816</v>
      </c>
      <c r="Q16" s="4">
        <v>3053985471</v>
      </c>
    </row>
    <row r="17" spans="1:17">
      <c r="A17" s="2" t="s">
        <v>148</v>
      </c>
      <c r="C17" s="4">
        <v>0</v>
      </c>
      <c r="E17" s="7">
        <v>0</v>
      </c>
      <c r="G17" s="4">
        <v>0</v>
      </c>
      <c r="I17" s="7">
        <v>0</v>
      </c>
      <c r="K17" s="4">
        <v>0</v>
      </c>
      <c r="M17" s="7">
        <v>0</v>
      </c>
      <c r="O17" s="4">
        <v>3089843827</v>
      </c>
      <c r="Q17" s="4">
        <v>3089843827</v>
      </c>
    </row>
    <row r="18" spans="1:17">
      <c r="A18" s="2" t="s">
        <v>57</v>
      </c>
      <c r="C18" s="4">
        <v>0</v>
      </c>
      <c r="E18" s="7">
        <v>97822872</v>
      </c>
      <c r="G18" s="4">
        <v>0</v>
      </c>
      <c r="I18" s="7">
        <v>97822872</v>
      </c>
      <c r="K18" s="4">
        <v>0</v>
      </c>
      <c r="M18" s="7">
        <v>518659681</v>
      </c>
      <c r="O18" s="4">
        <v>1415440297</v>
      </c>
      <c r="Q18" s="4">
        <v>1934099978</v>
      </c>
    </row>
    <row r="19" spans="1:17">
      <c r="A19" s="2" t="s">
        <v>147</v>
      </c>
      <c r="C19" s="4">
        <v>0</v>
      </c>
      <c r="E19" s="7">
        <v>0</v>
      </c>
      <c r="G19" s="4">
        <v>0</v>
      </c>
      <c r="I19" s="7">
        <v>0</v>
      </c>
      <c r="K19" s="4">
        <v>0</v>
      </c>
      <c r="M19" s="7">
        <v>0</v>
      </c>
      <c r="O19" s="4">
        <v>3016227725</v>
      </c>
      <c r="Q19" s="4">
        <v>3016227725</v>
      </c>
    </row>
    <row r="20" spans="1:17">
      <c r="A20" s="2" t="s">
        <v>146</v>
      </c>
      <c r="C20" s="4">
        <v>0</v>
      </c>
      <c r="E20" s="7">
        <v>0</v>
      </c>
      <c r="G20" s="4">
        <v>0</v>
      </c>
      <c r="I20" s="7">
        <v>0</v>
      </c>
      <c r="K20" s="4">
        <v>0</v>
      </c>
      <c r="M20" s="7">
        <v>0</v>
      </c>
      <c r="O20" s="4">
        <v>10757728001</v>
      </c>
      <c r="Q20" s="4">
        <v>10757728001</v>
      </c>
    </row>
    <row r="21" spans="1:17">
      <c r="A21" s="2" t="s">
        <v>144</v>
      </c>
      <c r="C21" s="4">
        <v>0</v>
      </c>
      <c r="E21" s="7">
        <v>0</v>
      </c>
      <c r="G21" s="4">
        <v>0</v>
      </c>
      <c r="I21" s="7">
        <v>0</v>
      </c>
      <c r="K21" s="4">
        <v>1361947645</v>
      </c>
      <c r="M21" s="7">
        <v>0</v>
      </c>
      <c r="O21" s="4">
        <v>501771670</v>
      </c>
      <c r="Q21" s="4">
        <v>1863719315</v>
      </c>
    </row>
    <row r="22" spans="1:17">
      <c r="A22" s="2" t="s">
        <v>156</v>
      </c>
      <c r="C22" s="4">
        <v>0</v>
      </c>
      <c r="E22" s="7">
        <v>0</v>
      </c>
      <c r="G22" s="4">
        <v>0</v>
      </c>
      <c r="I22" s="7">
        <v>0</v>
      </c>
      <c r="K22" s="4">
        <v>0</v>
      </c>
      <c r="M22" s="7">
        <v>0</v>
      </c>
      <c r="O22" s="4">
        <v>4483918203</v>
      </c>
      <c r="Q22" s="4">
        <v>4483918203</v>
      </c>
    </row>
    <row r="23" spans="1:17">
      <c r="A23" s="2" t="s">
        <v>152</v>
      </c>
      <c r="C23" s="4">
        <v>0</v>
      </c>
      <c r="E23" s="7">
        <v>0</v>
      </c>
      <c r="G23" s="4">
        <v>0</v>
      </c>
      <c r="I23" s="7">
        <v>0</v>
      </c>
      <c r="K23" s="4">
        <v>0</v>
      </c>
      <c r="M23" s="7">
        <v>0</v>
      </c>
      <c r="O23" s="4">
        <v>4572015301</v>
      </c>
      <c r="Q23" s="4">
        <v>4572015301</v>
      </c>
    </row>
    <row r="24" spans="1:17">
      <c r="A24" s="2" t="s">
        <v>155</v>
      </c>
      <c r="C24" s="4">
        <v>0</v>
      </c>
      <c r="E24" s="7">
        <v>0</v>
      </c>
      <c r="G24" s="4">
        <v>0</v>
      </c>
      <c r="I24" s="7">
        <v>0</v>
      </c>
      <c r="K24" s="4">
        <v>0</v>
      </c>
      <c r="M24" s="7">
        <v>0</v>
      </c>
      <c r="O24" s="4">
        <v>12215979921</v>
      </c>
      <c r="Q24" s="4">
        <v>12215979921</v>
      </c>
    </row>
    <row r="25" spans="1:17">
      <c r="A25" s="2" t="s">
        <v>153</v>
      </c>
      <c r="C25" s="4">
        <v>0</v>
      </c>
      <c r="E25" s="7">
        <v>0</v>
      </c>
      <c r="G25" s="4">
        <v>0</v>
      </c>
      <c r="I25" s="7">
        <v>0</v>
      </c>
      <c r="K25" s="4">
        <v>0</v>
      </c>
      <c r="M25" s="7">
        <v>0</v>
      </c>
      <c r="O25" s="4">
        <v>502954545</v>
      </c>
      <c r="Q25" s="4">
        <v>502954545</v>
      </c>
    </row>
    <row r="26" spans="1:17">
      <c r="A26" s="2" t="s">
        <v>142</v>
      </c>
      <c r="C26" s="4">
        <v>0</v>
      </c>
      <c r="E26" s="7">
        <v>0</v>
      </c>
      <c r="G26" s="4">
        <v>0</v>
      </c>
      <c r="I26" s="7">
        <v>0</v>
      </c>
      <c r="K26" s="4">
        <v>0</v>
      </c>
      <c r="M26" s="7">
        <v>0</v>
      </c>
      <c r="O26" s="4">
        <v>21661722277</v>
      </c>
      <c r="Q26" s="4">
        <v>21661722277</v>
      </c>
    </row>
    <row r="27" spans="1:17">
      <c r="A27" s="2" t="s">
        <v>140</v>
      </c>
      <c r="C27" s="4">
        <v>0</v>
      </c>
      <c r="E27" s="7">
        <v>0</v>
      </c>
      <c r="G27" s="4">
        <v>0</v>
      </c>
      <c r="I27" s="7">
        <v>0</v>
      </c>
      <c r="K27" s="4">
        <v>0</v>
      </c>
      <c r="M27" s="7">
        <v>0</v>
      </c>
      <c r="O27" s="4">
        <v>6830447</v>
      </c>
      <c r="Q27" s="4">
        <v>6830447</v>
      </c>
    </row>
    <row r="28" spans="1:17">
      <c r="A28" s="2" t="s">
        <v>141</v>
      </c>
      <c r="C28" s="4">
        <v>0</v>
      </c>
      <c r="E28" s="7">
        <v>0</v>
      </c>
      <c r="G28" s="4">
        <v>0</v>
      </c>
      <c r="I28" s="7">
        <v>0</v>
      </c>
      <c r="K28" s="4">
        <v>0</v>
      </c>
      <c r="M28" s="7">
        <v>0</v>
      </c>
      <c r="O28" s="4">
        <v>5795296820</v>
      </c>
      <c r="Q28" s="4">
        <v>5795296820</v>
      </c>
    </row>
    <row r="29" spans="1:17">
      <c r="A29" s="2" t="s">
        <v>138</v>
      </c>
      <c r="C29" s="4">
        <v>0</v>
      </c>
      <c r="E29" s="7">
        <v>0</v>
      </c>
      <c r="G29" s="4">
        <v>0</v>
      </c>
      <c r="I29" s="7">
        <v>0</v>
      </c>
      <c r="K29" s="4">
        <v>0</v>
      </c>
      <c r="M29" s="7">
        <v>0</v>
      </c>
      <c r="O29" s="4">
        <v>1785616953</v>
      </c>
      <c r="Q29" s="4">
        <v>1785616953</v>
      </c>
    </row>
    <row r="30" spans="1:17">
      <c r="A30" s="2" t="s">
        <v>51</v>
      </c>
      <c r="C30" s="4">
        <v>847347310</v>
      </c>
      <c r="E30" s="7">
        <v>0</v>
      </c>
      <c r="G30" s="4">
        <v>0</v>
      </c>
      <c r="I30" s="7">
        <v>847347310</v>
      </c>
      <c r="K30" s="4">
        <v>2251540150</v>
      </c>
      <c r="M30" s="7">
        <v>128080002</v>
      </c>
      <c r="O30" s="4">
        <v>0</v>
      </c>
      <c r="Q30" s="4">
        <v>2379620152</v>
      </c>
    </row>
    <row r="31" spans="1:17">
      <c r="A31" s="2" t="s">
        <v>94</v>
      </c>
      <c r="C31" s="4">
        <v>6892726028</v>
      </c>
      <c r="E31" s="7">
        <v>577081312</v>
      </c>
      <c r="G31" s="4">
        <v>0</v>
      </c>
      <c r="I31" s="7">
        <v>7469807340</v>
      </c>
      <c r="K31" s="4">
        <v>52588024657</v>
      </c>
      <c r="M31" s="7">
        <v>-42754243687</v>
      </c>
      <c r="O31" s="4">
        <v>0</v>
      </c>
      <c r="Q31" s="4">
        <v>9833780970</v>
      </c>
    </row>
    <row r="32" spans="1:17">
      <c r="A32" s="2" t="s">
        <v>100</v>
      </c>
      <c r="C32" s="4">
        <v>0</v>
      </c>
      <c r="E32" s="7">
        <v>1196992400</v>
      </c>
      <c r="G32" s="4">
        <v>0</v>
      </c>
      <c r="I32" s="7">
        <v>1196992400</v>
      </c>
      <c r="K32" s="4">
        <v>0</v>
      </c>
      <c r="M32" s="7">
        <v>1096942400</v>
      </c>
      <c r="O32" s="4">
        <v>0</v>
      </c>
      <c r="Q32" s="4">
        <v>1096942400</v>
      </c>
    </row>
    <row r="33" spans="1:17">
      <c r="A33" s="2" t="s">
        <v>139</v>
      </c>
      <c r="C33" s="4">
        <v>0</v>
      </c>
      <c r="E33" s="7">
        <v>0</v>
      </c>
      <c r="G33" s="4">
        <v>0</v>
      </c>
      <c r="I33" s="7">
        <v>0</v>
      </c>
      <c r="K33" s="4">
        <v>0</v>
      </c>
      <c r="M33" s="7">
        <v>0</v>
      </c>
      <c r="O33" s="4">
        <v>0</v>
      </c>
      <c r="Q33" s="4">
        <v>0</v>
      </c>
    </row>
    <row r="34" spans="1:17">
      <c r="A34" s="2" t="s">
        <v>66</v>
      </c>
      <c r="C34" s="4">
        <v>0</v>
      </c>
      <c r="E34" s="7">
        <v>210149425</v>
      </c>
      <c r="G34" s="4">
        <v>0</v>
      </c>
      <c r="I34" s="7">
        <v>210149425</v>
      </c>
      <c r="K34" s="4">
        <v>0</v>
      </c>
      <c r="M34" s="7">
        <v>570667935</v>
      </c>
      <c r="O34" s="4">
        <v>0</v>
      </c>
      <c r="Q34" s="4">
        <v>570667935</v>
      </c>
    </row>
    <row r="35" spans="1:17">
      <c r="A35" s="2" t="s">
        <v>97</v>
      </c>
      <c r="C35" s="4">
        <v>0</v>
      </c>
      <c r="E35" s="7">
        <v>6161429723</v>
      </c>
      <c r="G35" s="4">
        <v>0</v>
      </c>
      <c r="I35" s="7">
        <v>6161429723</v>
      </c>
      <c r="K35" s="4">
        <v>0</v>
      </c>
      <c r="M35" s="7">
        <v>13138134080</v>
      </c>
      <c r="O35" s="4">
        <v>0</v>
      </c>
      <c r="Q35" s="4">
        <v>13138134080</v>
      </c>
    </row>
    <row r="36" spans="1:17">
      <c r="A36" s="2" t="s">
        <v>47</v>
      </c>
      <c r="C36" s="4">
        <v>10964744</v>
      </c>
      <c r="E36" s="7">
        <v>0</v>
      </c>
      <c r="G36" s="4">
        <v>0</v>
      </c>
      <c r="I36" s="7">
        <v>10964744</v>
      </c>
      <c r="K36" s="4">
        <v>30881906</v>
      </c>
      <c r="M36" s="7">
        <v>-326731</v>
      </c>
      <c r="O36" s="4">
        <v>0</v>
      </c>
      <c r="Q36" s="4">
        <v>30555175</v>
      </c>
    </row>
    <row r="37" spans="1:17">
      <c r="A37" s="2" t="s">
        <v>87</v>
      </c>
      <c r="C37" s="4">
        <v>0</v>
      </c>
      <c r="E37" s="7">
        <v>68571872</v>
      </c>
      <c r="G37" s="4">
        <v>0</v>
      </c>
      <c r="I37" s="7">
        <v>68571872</v>
      </c>
      <c r="K37" s="4">
        <v>0</v>
      </c>
      <c r="M37" s="7">
        <v>139878945</v>
      </c>
      <c r="O37" s="4">
        <v>0</v>
      </c>
      <c r="Q37" s="4">
        <v>139878945</v>
      </c>
    </row>
    <row r="38" spans="1:17">
      <c r="A38" s="2" t="s">
        <v>143</v>
      </c>
      <c r="C38" s="4">
        <v>0</v>
      </c>
      <c r="E38" s="7">
        <v>0</v>
      </c>
      <c r="G38" s="4">
        <v>0</v>
      </c>
      <c r="I38" s="7">
        <v>0</v>
      </c>
      <c r="K38" s="4">
        <v>0</v>
      </c>
      <c r="M38" s="7">
        <v>0</v>
      </c>
      <c r="O38" s="4">
        <v>0</v>
      </c>
      <c r="Q38" s="4">
        <v>0</v>
      </c>
    </row>
    <row r="39" spans="1:17">
      <c r="A39" s="2" t="s">
        <v>90</v>
      </c>
      <c r="C39" s="4">
        <v>260854425</v>
      </c>
      <c r="E39" s="7">
        <v>20005485</v>
      </c>
      <c r="G39" s="4">
        <v>0</v>
      </c>
      <c r="I39" s="7">
        <v>280859910</v>
      </c>
      <c r="K39" s="4">
        <v>635299245</v>
      </c>
      <c r="M39" s="7">
        <v>131976985</v>
      </c>
      <c r="O39" s="4">
        <v>0</v>
      </c>
      <c r="Q39" s="4">
        <v>767276230</v>
      </c>
    </row>
    <row r="40" spans="1:17">
      <c r="A40" s="2" t="s">
        <v>81</v>
      </c>
      <c r="C40" s="4">
        <v>0</v>
      </c>
      <c r="E40" s="7">
        <v>5701858</v>
      </c>
      <c r="G40" s="4">
        <v>0</v>
      </c>
      <c r="I40" s="7">
        <v>5701858</v>
      </c>
      <c r="K40" s="4">
        <v>0</v>
      </c>
      <c r="M40" s="7">
        <v>7868483</v>
      </c>
      <c r="O40" s="4">
        <v>0</v>
      </c>
      <c r="Q40" s="4">
        <v>7868483</v>
      </c>
    </row>
    <row r="41" spans="1:17">
      <c r="A41" s="2" t="s">
        <v>69</v>
      </c>
      <c r="C41" s="4">
        <v>0</v>
      </c>
      <c r="E41" s="7">
        <v>163758621</v>
      </c>
      <c r="G41" s="4">
        <v>0</v>
      </c>
      <c r="I41" s="7">
        <v>163758621</v>
      </c>
      <c r="K41" s="4">
        <v>0</v>
      </c>
      <c r="M41" s="7">
        <v>2635214802</v>
      </c>
      <c r="O41" s="4">
        <v>0</v>
      </c>
      <c r="Q41" s="4">
        <v>2635214802</v>
      </c>
    </row>
    <row r="42" spans="1:17">
      <c r="A42" s="2" t="s">
        <v>72</v>
      </c>
      <c r="C42" s="4">
        <v>0</v>
      </c>
      <c r="E42" s="7">
        <v>82489684</v>
      </c>
      <c r="G42" s="4">
        <v>0</v>
      </c>
      <c r="I42" s="7">
        <v>82489684</v>
      </c>
      <c r="K42" s="4">
        <v>0</v>
      </c>
      <c r="M42" s="7">
        <v>1025905417</v>
      </c>
      <c r="O42" s="4">
        <v>0</v>
      </c>
      <c r="Q42" s="4">
        <v>1025905417</v>
      </c>
    </row>
    <row r="43" spans="1:17">
      <c r="A43" s="2" t="s">
        <v>75</v>
      </c>
      <c r="C43" s="4">
        <v>0</v>
      </c>
      <c r="E43" s="7">
        <v>332316024</v>
      </c>
      <c r="G43" s="4">
        <v>0</v>
      </c>
      <c r="I43" s="7">
        <v>332316024</v>
      </c>
      <c r="K43" s="4">
        <v>0</v>
      </c>
      <c r="M43" s="7">
        <v>623034628</v>
      </c>
      <c r="O43" s="4">
        <v>0</v>
      </c>
      <c r="Q43" s="4">
        <v>623034628</v>
      </c>
    </row>
    <row r="44" spans="1:17" ht="23.25" thickBot="1">
      <c r="C44" s="6">
        <f>SUM(C8:C43)</f>
        <v>8011892507</v>
      </c>
      <c r="E44" s="6">
        <f>SUM(E8:E43)</f>
        <v>1517487225</v>
      </c>
      <c r="G44" s="6">
        <f>SUM(G8:G43)</f>
        <v>5707371404</v>
      </c>
      <c r="I44" s="6">
        <f>SUM(I8:I43)</f>
        <v>15236751136</v>
      </c>
      <c r="K44" s="6">
        <f>SUM(K8:K43)</f>
        <v>56867693603</v>
      </c>
      <c r="M44" s="12">
        <f>SUM(M8:M43)</f>
        <v>-21628751210</v>
      </c>
      <c r="O44" s="6">
        <f>SUM(O8:O43)</f>
        <v>107489460967</v>
      </c>
      <c r="Q44" s="6">
        <f>SUM(Q8:Q43)</f>
        <v>142728403360</v>
      </c>
    </row>
    <row r="45" spans="1:17" ht="23.25" thickTop="1"/>
  </sheetData>
  <mergeCells count="14"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"/>
  <sheetViews>
    <sheetView rightToLeft="1" workbookViewId="0">
      <selection activeCell="I14" sqref="I14"/>
    </sheetView>
  </sheetViews>
  <sheetFormatPr defaultRowHeight="22.5"/>
  <cols>
    <col min="1" max="1" width="26.7109375" style="2" bestFit="1" customWidth="1"/>
    <col min="2" max="2" width="1" style="2" customWidth="1"/>
    <col min="3" max="3" width="16.85546875" style="2" bestFit="1" customWidth="1"/>
    <col min="4" max="4" width="1" style="2" customWidth="1"/>
    <col min="5" max="5" width="41.28515625" style="2" bestFit="1" customWidth="1"/>
    <col min="6" max="6" width="1" style="2" customWidth="1"/>
    <col min="7" max="7" width="36" style="2" bestFit="1" customWidth="1"/>
    <col min="8" max="8" width="1" style="2" customWidth="1"/>
    <col min="9" max="9" width="41.28515625" style="2" bestFit="1" customWidth="1"/>
    <col min="10" max="10" width="1" style="2" customWidth="1"/>
    <col min="11" max="11" width="36" style="2" bestFit="1" customWidth="1"/>
    <col min="12" max="12" width="1" style="2" customWidth="1"/>
    <col min="13" max="13" width="9.140625" style="2" customWidth="1"/>
    <col min="14" max="16384" width="9.140625" style="2"/>
  </cols>
  <sheetData>
    <row r="2" spans="1:11" ht="24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24">
      <c r="A3" s="73" t="s">
        <v>128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24">
      <c r="A4" s="73" t="s">
        <v>2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6" spans="1:11" ht="24">
      <c r="A6" s="72" t="s">
        <v>185</v>
      </c>
      <c r="B6" s="72" t="s">
        <v>185</v>
      </c>
      <c r="C6" s="72" t="s">
        <v>185</v>
      </c>
      <c r="E6" s="72" t="s">
        <v>130</v>
      </c>
      <c r="F6" s="72" t="s">
        <v>130</v>
      </c>
      <c r="G6" s="72" t="s">
        <v>130</v>
      </c>
      <c r="I6" s="72" t="s">
        <v>131</v>
      </c>
      <c r="J6" s="72" t="s">
        <v>131</v>
      </c>
      <c r="K6" s="72" t="s">
        <v>131</v>
      </c>
    </row>
    <row r="7" spans="1:11" ht="24">
      <c r="A7" s="72" t="s">
        <v>186</v>
      </c>
      <c r="C7" s="72" t="s">
        <v>115</v>
      </c>
      <c r="E7" s="72" t="s">
        <v>187</v>
      </c>
      <c r="G7" s="72" t="s">
        <v>188</v>
      </c>
      <c r="I7" s="72" t="s">
        <v>187</v>
      </c>
      <c r="K7" s="72" t="s">
        <v>188</v>
      </c>
    </row>
    <row r="8" spans="1:11">
      <c r="A8" s="2" t="s">
        <v>121</v>
      </c>
      <c r="C8" s="2" t="s">
        <v>124</v>
      </c>
      <c r="E8" s="4">
        <v>5119</v>
      </c>
      <c r="G8" s="8">
        <v>1</v>
      </c>
      <c r="I8" s="4">
        <v>3113</v>
      </c>
      <c r="K8" s="8">
        <v>1</v>
      </c>
    </row>
  </sheetData>
  <mergeCells count="12">
    <mergeCell ref="A2:K2"/>
    <mergeCell ref="A3:K3"/>
    <mergeCell ref="A4:K4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  <ignoredErrors>
    <ignoredError sqref="C8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"/>
  <sheetViews>
    <sheetView rightToLeft="1" workbookViewId="0">
      <selection activeCell="A10" sqref="A10"/>
    </sheetView>
  </sheetViews>
  <sheetFormatPr defaultRowHeight="22.5"/>
  <cols>
    <col min="1" max="1" width="37.7109375" style="2" bestFit="1" customWidth="1"/>
    <col min="2" max="2" width="1" style="2" customWidth="1"/>
    <col min="3" max="3" width="9.7109375" style="2" bestFit="1" customWidth="1"/>
    <col min="4" max="4" width="1" style="2" customWidth="1"/>
    <col min="5" max="5" width="18.7109375" style="2" bestFit="1" customWidth="1"/>
    <col min="6" max="6" width="1" style="2" customWidth="1"/>
    <col min="7" max="7" width="9.140625" style="2" customWidth="1"/>
    <col min="8" max="16384" width="9.140625" style="2"/>
  </cols>
  <sheetData>
    <row r="2" spans="1:5" ht="24">
      <c r="A2" s="73" t="s">
        <v>0</v>
      </c>
      <c r="B2" s="73"/>
      <c r="C2" s="73"/>
      <c r="D2" s="73"/>
      <c r="E2" s="73"/>
    </row>
    <row r="3" spans="1:5" ht="24">
      <c r="A3" s="73" t="s">
        <v>128</v>
      </c>
      <c r="B3" s="73"/>
      <c r="C3" s="73"/>
      <c r="D3" s="73"/>
      <c r="E3" s="73"/>
    </row>
    <row r="4" spans="1:5" ht="24">
      <c r="A4" s="73" t="s">
        <v>2</v>
      </c>
      <c r="B4" s="73"/>
      <c r="C4" s="73"/>
      <c r="D4" s="73"/>
      <c r="E4" s="73"/>
    </row>
    <row r="5" spans="1:5" ht="24">
      <c r="E5" s="1" t="s">
        <v>196</v>
      </c>
    </row>
    <row r="6" spans="1:5" ht="24">
      <c r="A6" s="71" t="s">
        <v>189</v>
      </c>
      <c r="C6" s="72" t="s">
        <v>130</v>
      </c>
      <c r="E6" s="72" t="s">
        <v>197</v>
      </c>
    </row>
    <row r="7" spans="1:5" ht="24">
      <c r="A7" s="72" t="s">
        <v>189</v>
      </c>
      <c r="C7" s="72" t="s">
        <v>118</v>
      </c>
      <c r="E7" s="72" t="s">
        <v>118</v>
      </c>
    </row>
    <row r="8" spans="1:5">
      <c r="A8" s="2" t="s">
        <v>190</v>
      </c>
      <c r="C8" s="4">
        <v>0</v>
      </c>
      <c r="E8" s="4">
        <v>734332126</v>
      </c>
    </row>
    <row r="9" spans="1:5" ht="24.75" thickBot="1">
      <c r="A9" s="3" t="s">
        <v>109</v>
      </c>
      <c r="C9" s="6">
        <v>0</v>
      </c>
      <c r="E9" s="6">
        <v>734332126</v>
      </c>
    </row>
    <row r="10" spans="1:5" ht="23.25" thickTop="1"/>
  </sheetData>
  <mergeCells count="8">
    <mergeCell ref="E7"/>
    <mergeCell ref="E6"/>
    <mergeCell ref="A2:E2"/>
    <mergeCell ref="A3:E3"/>
    <mergeCell ref="A4:E4"/>
    <mergeCell ref="A6:A7"/>
    <mergeCell ref="C7"/>
    <mergeCell ref="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3"/>
  <sheetViews>
    <sheetView rightToLeft="1" workbookViewId="0">
      <selection activeCell="U17" sqref="U17"/>
    </sheetView>
  </sheetViews>
  <sheetFormatPr defaultRowHeight="22.5"/>
  <cols>
    <col min="1" max="1" width="28.28515625" style="2" bestFit="1" customWidth="1"/>
    <col min="2" max="2" width="1" style="2" customWidth="1"/>
    <col min="3" max="3" width="12.85546875" style="2" bestFit="1" customWidth="1"/>
    <col min="4" max="4" width="1" style="2" customWidth="1"/>
    <col min="5" max="5" width="18.5703125" style="2" bestFit="1" customWidth="1"/>
    <col min="6" max="6" width="1" style="2" customWidth="1"/>
    <col min="7" max="7" width="25.28515625" style="2" bestFit="1" customWidth="1"/>
    <col min="8" max="8" width="1" style="2" customWidth="1"/>
    <col min="9" max="9" width="9.7109375" style="2" bestFit="1" customWidth="1"/>
    <col min="10" max="10" width="1" style="2" customWidth="1"/>
    <col min="11" max="11" width="18.5703125" style="2" bestFit="1" customWidth="1"/>
    <col min="12" max="12" width="1" style="2" customWidth="1"/>
    <col min="13" max="13" width="11" style="2" bestFit="1" customWidth="1"/>
    <col min="14" max="14" width="1" style="2" customWidth="1"/>
    <col min="15" max="15" width="16.140625" style="2" bestFit="1" customWidth="1"/>
    <col min="16" max="16" width="1" style="2" customWidth="1"/>
    <col min="17" max="17" width="12.85546875" style="2" bestFit="1" customWidth="1"/>
    <col min="18" max="18" width="1" style="2" customWidth="1"/>
    <col min="19" max="19" width="14" style="2" bestFit="1" customWidth="1"/>
    <col min="20" max="20" width="1" style="2" customWidth="1"/>
    <col min="21" max="21" width="18.5703125" style="2" bestFit="1" customWidth="1"/>
    <col min="22" max="22" width="1" style="2" customWidth="1"/>
    <col min="23" max="23" width="25.28515625" style="2" bestFit="1" customWidth="1"/>
    <col min="24" max="24" width="1" style="2" customWidth="1"/>
    <col min="25" max="25" width="38.140625" style="2" bestFit="1" customWidth="1"/>
    <col min="26" max="26" width="1" style="2" customWidth="1"/>
    <col min="27" max="27" width="9.140625" style="2" customWidth="1"/>
    <col min="28" max="16384" width="9.140625" style="2"/>
  </cols>
  <sheetData>
    <row r="2" spans="1:25" ht="24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5" ht="24">
      <c r="A3" s="73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</row>
    <row r="4" spans="1:25" ht="24">
      <c r="A4" s="73" t="s">
        <v>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</row>
    <row r="5" spans="1:25">
      <c r="Y5" s="4"/>
    </row>
    <row r="6" spans="1:25" ht="24">
      <c r="A6" s="71" t="s">
        <v>3</v>
      </c>
      <c r="C6" s="72" t="s">
        <v>194</v>
      </c>
      <c r="D6" s="72" t="s">
        <v>4</v>
      </c>
      <c r="E6" s="72" t="s">
        <v>4</v>
      </c>
      <c r="F6" s="72" t="s">
        <v>4</v>
      </c>
      <c r="G6" s="72" t="s">
        <v>4</v>
      </c>
      <c r="I6" s="72" t="s">
        <v>5</v>
      </c>
      <c r="J6" s="72" t="s">
        <v>5</v>
      </c>
      <c r="K6" s="72" t="s">
        <v>5</v>
      </c>
      <c r="L6" s="72" t="s">
        <v>5</v>
      </c>
      <c r="M6" s="72" t="s">
        <v>5</v>
      </c>
      <c r="N6" s="72" t="s">
        <v>5</v>
      </c>
      <c r="O6" s="72" t="s">
        <v>5</v>
      </c>
      <c r="Q6" s="72" t="s">
        <v>6</v>
      </c>
      <c r="R6" s="72" t="s">
        <v>6</v>
      </c>
      <c r="S6" s="72" t="s">
        <v>6</v>
      </c>
      <c r="T6" s="72" t="s">
        <v>6</v>
      </c>
      <c r="U6" s="72" t="s">
        <v>6</v>
      </c>
      <c r="V6" s="72" t="s">
        <v>6</v>
      </c>
      <c r="W6" s="72" t="s">
        <v>6</v>
      </c>
      <c r="X6" s="72" t="s">
        <v>6</v>
      </c>
      <c r="Y6" s="72" t="s">
        <v>6</v>
      </c>
    </row>
    <row r="7" spans="1:25" ht="24">
      <c r="A7" s="71" t="s">
        <v>3</v>
      </c>
      <c r="C7" s="71" t="s">
        <v>7</v>
      </c>
      <c r="E7" s="71" t="s">
        <v>8</v>
      </c>
      <c r="G7" s="71" t="s">
        <v>9</v>
      </c>
      <c r="I7" s="72" t="s">
        <v>10</v>
      </c>
      <c r="J7" s="72" t="s">
        <v>10</v>
      </c>
      <c r="K7" s="72" t="s">
        <v>10</v>
      </c>
      <c r="M7" s="72" t="s">
        <v>11</v>
      </c>
      <c r="N7" s="72" t="s">
        <v>11</v>
      </c>
      <c r="O7" s="72" t="s">
        <v>11</v>
      </c>
      <c r="Q7" s="71" t="s">
        <v>7</v>
      </c>
      <c r="S7" s="71" t="s">
        <v>12</v>
      </c>
      <c r="U7" s="71" t="s">
        <v>8</v>
      </c>
      <c r="W7" s="71" t="s">
        <v>9</v>
      </c>
      <c r="Y7" s="71" t="s">
        <v>13</v>
      </c>
    </row>
    <row r="8" spans="1:25" ht="24">
      <c r="A8" s="72" t="s">
        <v>3</v>
      </c>
      <c r="C8" s="72" t="s">
        <v>7</v>
      </c>
      <c r="E8" s="72" t="s">
        <v>8</v>
      </c>
      <c r="G8" s="72" t="s">
        <v>9</v>
      </c>
      <c r="I8" s="72" t="s">
        <v>7</v>
      </c>
      <c r="K8" s="72" t="s">
        <v>8</v>
      </c>
      <c r="M8" s="72" t="s">
        <v>7</v>
      </c>
      <c r="O8" s="72" t="s">
        <v>14</v>
      </c>
      <c r="Q8" s="72" t="s">
        <v>7</v>
      </c>
      <c r="S8" s="72" t="s">
        <v>12</v>
      </c>
      <c r="U8" s="72" t="s">
        <v>8</v>
      </c>
      <c r="W8" s="72" t="s">
        <v>9</v>
      </c>
      <c r="Y8" s="72" t="s">
        <v>13</v>
      </c>
    </row>
    <row r="9" spans="1:25">
      <c r="A9" s="2" t="s">
        <v>15</v>
      </c>
      <c r="C9" s="4">
        <v>12400000</v>
      </c>
      <c r="E9" s="4">
        <v>5026413991</v>
      </c>
      <c r="G9" s="4">
        <v>5550153200</v>
      </c>
      <c r="I9" s="4">
        <v>0</v>
      </c>
      <c r="K9" s="4">
        <v>0</v>
      </c>
      <c r="M9" s="4">
        <v>0</v>
      </c>
      <c r="O9" s="4">
        <v>0</v>
      </c>
      <c r="Q9" s="4">
        <v>12400000</v>
      </c>
      <c r="S9" s="4">
        <v>488</v>
      </c>
      <c r="U9" s="4">
        <v>5026413991</v>
      </c>
      <c r="W9" s="4">
        <v>5992200800</v>
      </c>
      <c r="Y9" s="9">
        <v>4.2744961773391477E-3</v>
      </c>
    </row>
    <row r="10" spans="1:25">
      <c r="A10" s="2" t="s">
        <v>16</v>
      </c>
      <c r="C10" s="4">
        <v>250000</v>
      </c>
      <c r="E10" s="4">
        <v>928036180</v>
      </c>
      <c r="G10" s="4">
        <v>935043562.5</v>
      </c>
      <c r="I10" s="4">
        <v>174984</v>
      </c>
      <c r="K10" s="4">
        <v>706197566</v>
      </c>
      <c r="M10" s="4">
        <v>0</v>
      </c>
      <c r="O10" s="4">
        <v>0</v>
      </c>
      <c r="Q10" s="4">
        <v>424984</v>
      </c>
      <c r="S10" s="4">
        <v>4447</v>
      </c>
      <c r="U10" s="4">
        <v>1634233746</v>
      </c>
      <c r="W10" s="4">
        <v>1871477285.4820001</v>
      </c>
      <c r="Y10" s="9">
        <v>1.3350057465981204E-3</v>
      </c>
    </row>
    <row r="11" spans="1:25">
      <c r="A11" s="2" t="s">
        <v>17</v>
      </c>
      <c r="C11" s="4">
        <v>110000</v>
      </c>
      <c r="E11" s="4">
        <v>4313521095</v>
      </c>
      <c r="G11" s="4">
        <v>5927180985</v>
      </c>
      <c r="I11" s="4">
        <v>0</v>
      </c>
      <c r="K11" s="4">
        <v>0</v>
      </c>
      <c r="M11" s="4">
        <v>0</v>
      </c>
      <c r="O11" s="4">
        <v>0</v>
      </c>
      <c r="Q11" s="4">
        <v>110000</v>
      </c>
      <c r="S11" s="4">
        <v>61146</v>
      </c>
      <c r="U11" s="4">
        <v>4313521095</v>
      </c>
      <c r="W11" s="4">
        <v>6660480915</v>
      </c>
      <c r="Y11" s="9">
        <v>4.7512093070058419E-3</v>
      </c>
    </row>
    <row r="12" spans="1:25">
      <c r="A12" s="2" t="s">
        <v>18</v>
      </c>
      <c r="C12" s="4">
        <v>195000</v>
      </c>
      <c r="E12" s="4">
        <v>4116731889</v>
      </c>
      <c r="G12" s="4">
        <v>4474291136.25</v>
      </c>
      <c r="I12" s="4">
        <v>0</v>
      </c>
      <c r="K12" s="4">
        <v>0</v>
      </c>
      <c r="M12" s="4">
        <v>0</v>
      </c>
      <c r="O12" s="4">
        <v>0</v>
      </c>
      <c r="Q12" s="4">
        <v>195000</v>
      </c>
      <c r="S12" s="4">
        <v>22196</v>
      </c>
      <c r="U12" s="4">
        <v>4116731889</v>
      </c>
      <c r="W12" s="4">
        <v>4286019855</v>
      </c>
      <c r="Y12" s="9">
        <v>3.0574034645496507E-3</v>
      </c>
    </row>
    <row r="13" spans="1:25">
      <c r="A13" s="2" t="s">
        <v>19</v>
      </c>
      <c r="C13" s="4">
        <v>353813</v>
      </c>
      <c r="E13" s="4">
        <v>2855357467</v>
      </c>
      <c r="G13" s="4">
        <v>2738439734.5219998</v>
      </c>
      <c r="I13" s="4">
        <v>0</v>
      </c>
      <c r="K13" s="4">
        <v>0</v>
      </c>
      <c r="M13" s="4">
        <v>0</v>
      </c>
      <c r="O13" s="4">
        <v>0</v>
      </c>
      <c r="Q13" s="4">
        <v>353813</v>
      </c>
      <c r="S13" s="4">
        <v>8607</v>
      </c>
      <c r="U13" s="4">
        <v>2855357467</v>
      </c>
      <c r="W13" s="4">
        <v>3015577123.21275</v>
      </c>
      <c r="Y13" s="9">
        <v>2.1511416783036182E-3</v>
      </c>
    </row>
    <row r="14" spans="1:25">
      <c r="A14" s="2" t="s">
        <v>20</v>
      </c>
      <c r="C14" s="4">
        <v>600000</v>
      </c>
      <c r="E14" s="4">
        <v>1115380320</v>
      </c>
      <c r="G14" s="4">
        <v>1197806400</v>
      </c>
      <c r="I14" s="4">
        <v>0</v>
      </c>
      <c r="K14" s="4">
        <v>0</v>
      </c>
      <c r="M14" s="4">
        <v>0</v>
      </c>
      <c r="O14" s="4">
        <v>0</v>
      </c>
      <c r="Q14" s="4">
        <v>600000</v>
      </c>
      <c r="S14" s="4">
        <v>2352</v>
      </c>
      <c r="U14" s="4">
        <v>1115380320</v>
      </c>
      <c r="W14" s="4">
        <v>1397440800</v>
      </c>
      <c r="Y14" s="9">
        <v>9.9685500486862205E-4</v>
      </c>
    </row>
    <row r="15" spans="1:25">
      <c r="A15" s="2" t="s">
        <v>21</v>
      </c>
      <c r="C15" s="4">
        <v>1440</v>
      </c>
      <c r="E15" s="4">
        <v>4253239</v>
      </c>
      <c r="G15" s="4">
        <v>4677148.8</v>
      </c>
      <c r="I15" s="4">
        <v>540325</v>
      </c>
      <c r="K15" s="4">
        <v>1936532076</v>
      </c>
      <c r="M15" s="7">
        <v>-440000</v>
      </c>
      <c r="O15" s="4">
        <v>1732254289</v>
      </c>
      <c r="Q15" s="4">
        <v>101765</v>
      </c>
      <c r="S15" s="4">
        <v>4015</v>
      </c>
      <c r="U15" s="4">
        <v>364556621</v>
      </c>
      <c r="W15" s="4">
        <v>404602756.86874998</v>
      </c>
      <c r="Y15" s="9">
        <v>2.8862065796866361E-4</v>
      </c>
    </row>
    <row r="16" spans="1:25">
      <c r="A16" s="2" t="s">
        <v>22</v>
      </c>
      <c r="C16" s="4">
        <v>303970</v>
      </c>
      <c r="E16" s="4">
        <v>890901926</v>
      </c>
      <c r="G16" s="4">
        <v>1099274980.21</v>
      </c>
      <c r="I16" s="4">
        <v>0</v>
      </c>
      <c r="K16" s="4">
        <v>0</v>
      </c>
      <c r="M16" s="4">
        <v>0</v>
      </c>
      <c r="O16" s="4">
        <v>0</v>
      </c>
      <c r="Q16" s="4">
        <v>303970</v>
      </c>
      <c r="S16" s="4">
        <v>3791</v>
      </c>
      <c r="U16" s="4">
        <v>890901926</v>
      </c>
      <c r="W16" s="4">
        <v>1141114854.8675001</v>
      </c>
      <c r="Y16" s="9">
        <v>8.140066142369671E-4</v>
      </c>
    </row>
    <row r="17" spans="1:25">
      <c r="A17" s="2" t="s">
        <v>23</v>
      </c>
      <c r="C17" s="4">
        <v>12</v>
      </c>
      <c r="E17" s="4">
        <v>16380</v>
      </c>
      <c r="G17" s="4">
        <v>36979.896000000001</v>
      </c>
      <c r="I17" s="4">
        <v>0</v>
      </c>
      <c r="K17" s="4">
        <v>0</v>
      </c>
      <c r="M17" s="7">
        <v>-12</v>
      </c>
      <c r="O17" s="4">
        <v>39431</v>
      </c>
      <c r="Q17" s="4">
        <v>0</v>
      </c>
      <c r="S17" s="4">
        <v>0</v>
      </c>
      <c r="U17" s="4">
        <v>0</v>
      </c>
      <c r="W17" s="4">
        <v>0</v>
      </c>
      <c r="Y17" s="9">
        <v>0</v>
      </c>
    </row>
    <row r="18" spans="1:25">
      <c r="A18" s="2" t="s">
        <v>24</v>
      </c>
      <c r="C18" s="4">
        <v>19546</v>
      </c>
      <c r="E18" s="4">
        <v>298455710</v>
      </c>
      <c r="G18" s="4">
        <v>389373114.9005</v>
      </c>
      <c r="I18" s="4">
        <v>70000</v>
      </c>
      <c r="K18" s="4">
        <v>1567379039</v>
      </c>
      <c r="M18" s="7">
        <v>0</v>
      </c>
      <c r="O18" s="4">
        <v>0</v>
      </c>
      <c r="Q18" s="4">
        <v>89546</v>
      </c>
      <c r="S18" s="4">
        <v>23930</v>
      </c>
      <c r="U18" s="4">
        <v>1865834749</v>
      </c>
      <c r="W18" s="4">
        <v>2121943131.145</v>
      </c>
      <c r="Y18" s="9">
        <v>1.5136738746489211E-3</v>
      </c>
    </row>
    <row r="19" spans="1:25">
      <c r="A19" s="2" t="s">
        <v>25</v>
      </c>
      <c r="C19" s="4">
        <v>1997564</v>
      </c>
      <c r="E19" s="4">
        <v>4815650782</v>
      </c>
      <c r="G19" s="4">
        <v>7878723512.2329998</v>
      </c>
      <c r="I19" s="4">
        <v>0</v>
      </c>
      <c r="K19" s="4">
        <v>0</v>
      </c>
      <c r="M19" s="7">
        <v>0</v>
      </c>
      <c r="O19" s="4">
        <v>0</v>
      </c>
      <c r="Q19" s="4">
        <v>1997564</v>
      </c>
      <c r="S19" s="4">
        <v>4192</v>
      </c>
      <c r="U19" s="4">
        <v>4815650782</v>
      </c>
      <c r="W19" s="4">
        <v>8292143852.1920004</v>
      </c>
      <c r="Y19" s="9">
        <v>5.9151450996336808E-3</v>
      </c>
    </row>
    <row r="20" spans="1:25">
      <c r="A20" s="2" t="s">
        <v>26</v>
      </c>
      <c r="C20" s="4">
        <v>1759000</v>
      </c>
      <c r="E20" s="4">
        <v>4304121692</v>
      </c>
      <c r="G20" s="4">
        <v>5229032949.5</v>
      </c>
      <c r="I20" s="4">
        <v>0</v>
      </c>
      <c r="K20" s="4">
        <v>0</v>
      </c>
      <c r="M20" s="7">
        <v>0</v>
      </c>
      <c r="O20" s="4">
        <v>0</v>
      </c>
      <c r="Q20" s="4">
        <v>1759000</v>
      </c>
      <c r="S20" s="4">
        <v>3349</v>
      </c>
      <c r="U20" s="4">
        <v>4304121692</v>
      </c>
      <c r="W20" s="4">
        <v>5833454812.75</v>
      </c>
      <c r="Y20" s="9">
        <v>4.1612557939948421E-3</v>
      </c>
    </row>
    <row r="21" spans="1:25">
      <c r="A21" s="2" t="s">
        <v>27</v>
      </c>
      <c r="C21" s="4">
        <v>300</v>
      </c>
      <c r="E21" s="4">
        <v>1534916250</v>
      </c>
      <c r="G21" s="4">
        <v>1251349056</v>
      </c>
      <c r="I21" s="4">
        <v>470</v>
      </c>
      <c r="K21" s="4">
        <v>2023525590</v>
      </c>
      <c r="M21" s="7">
        <v>0</v>
      </c>
      <c r="O21" s="4">
        <v>0</v>
      </c>
      <c r="Q21" s="4">
        <v>770</v>
      </c>
      <c r="S21" s="4">
        <v>4523720</v>
      </c>
      <c r="U21" s="4">
        <v>3558441840</v>
      </c>
      <c r="W21" s="4">
        <v>3478910319.5</v>
      </c>
      <c r="Y21" s="9">
        <v>2.4816573006045564E-3</v>
      </c>
    </row>
    <row r="22" spans="1:25">
      <c r="A22" s="2" t="s">
        <v>28</v>
      </c>
      <c r="C22" s="4">
        <v>1950</v>
      </c>
      <c r="E22" s="4">
        <v>9420447098</v>
      </c>
      <c r="G22" s="4">
        <v>8137843164.75</v>
      </c>
      <c r="I22" s="4">
        <v>0</v>
      </c>
      <c r="K22" s="4">
        <v>0</v>
      </c>
      <c r="M22" s="7">
        <v>0</v>
      </c>
      <c r="O22" s="4">
        <v>0</v>
      </c>
      <c r="Q22" s="4">
        <v>1950</v>
      </c>
      <c r="S22" s="4">
        <v>4524144</v>
      </c>
      <c r="U22" s="4">
        <v>9420447098</v>
      </c>
      <c r="W22" s="4">
        <v>8811053199</v>
      </c>
      <c r="Y22" s="9">
        <v>6.2853055954762678E-3</v>
      </c>
    </row>
    <row r="23" spans="1:25">
      <c r="A23" s="2" t="s">
        <v>29</v>
      </c>
      <c r="C23" s="4">
        <v>250</v>
      </c>
      <c r="E23" s="4">
        <v>987481308</v>
      </c>
      <c r="G23" s="4">
        <v>1042268533.75</v>
      </c>
      <c r="I23" s="4">
        <v>0</v>
      </c>
      <c r="K23" s="4">
        <v>0</v>
      </c>
      <c r="M23" s="7">
        <v>0</v>
      </c>
      <c r="O23" s="4">
        <v>0</v>
      </c>
      <c r="Q23" s="4">
        <v>250</v>
      </c>
      <c r="S23" s="4">
        <v>4538622</v>
      </c>
      <c r="U23" s="4">
        <v>987481308</v>
      </c>
      <c r="W23" s="4">
        <v>1133237180.625</v>
      </c>
      <c r="Y23" s="9">
        <v>8.0838712824846527E-4</v>
      </c>
    </row>
    <row r="24" spans="1:25">
      <c r="A24" s="2" t="s">
        <v>30</v>
      </c>
      <c r="C24" s="4">
        <v>35</v>
      </c>
      <c r="E24" s="4">
        <v>83818</v>
      </c>
      <c r="G24" s="4">
        <v>142516.78</v>
      </c>
      <c r="I24" s="4">
        <v>0</v>
      </c>
      <c r="K24" s="4">
        <v>0</v>
      </c>
      <c r="M24" s="7">
        <v>-35</v>
      </c>
      <c r="O24" s="4">
        <v>156174</v>
      </c>
      <c r="Q24" s="4">
        <v>0</v>
      </c>
      <c r="S24" s="4">
        <v>0</v>
      </c>
      <c r="U24" s="4">
        <v>0</v>
      </c>
      <c r="W24" s="4">
        <v>0</v>
      </c>
      <c r="Y24" s="9">
        <v>0</v>
      </c>
    </row>
    <row r="25" spans="1:25">
      <c r="A25" s="2" t="s">
        <v>31</v>
      </c>
      <c r="C25" s="4">
        <v>2788626</v>
      </c>
      <c r="E25" s="4">
        <v>10922980843</v>
      </c>
      <c r="G25" s="4">
        <v>12180698150.4615</v>
      </c>
      <c r="I25" s="4">
        <v>0</v>
      </c>
      <c r="K25" s="4">
        <v>0</v>
      </c>
      <c r="M25" s="7">
        <v>0</v>
      </c>
      <c r="O25" s="4">
        <v>0</v>
      </c>
      <c r="Q25" s="4">
        <v>2788626</v>
      </c>
      <c r="S25" s="4">
        <v>5238</v>
      </c>
      <c r="U25" s="4">
        <v>10922980843</v>
      </c>
      <c r="W25" s="4">
        <v>14464406463.867001</v>
      </c>
      <c r="Y25" s="9">
        <v>1.0318087160443482E-2</v>
      </c>
    </row>
    <row r="26" spans="1:25">
      <c r="A26" s="2" t="s">
        <v>32</v>
      </c>
      <c r="C26" s="4">
        <v>14652</v>
      </c>
      <c r="E26" s="4">
        <v>94302845</v>
      </c>
      <c r="G26" s="4">
        <v>93337308</v>
      </c>
      <c r="I26" s="4">
        <v>0</v>
      </c>
      <c r="K26" s="4">
        <v>0</v>
      </c>
      <c r="M26" s="7">
        <v>0</v>
      </c>
      <c r="O26" s="4">
        <v>0</v>
      </c>
      <c r="Q26" s="4">
        <v>14652</v>
      </c>
      <c r="S26" s="4">
        <v>7457</v>
      </c>
      <c r="U26" s="4">
        <v>94302845</v>
      </c>
      <c r="W26" s="4">
        <v>108194679.351</v>
      </c>
      <c r="Y26" s="9">
        <v>7.7179947523501596E-5</v>
      </c>
    </row>
    <row r="27" spans="1:25">
      <c r="A27" s="2" t="s">
        <v>33</v>
      </c>
      <c r="C27" s="4">
        <v>1080572</v>
      </c>
      <c r="E27" s="4">
        <v>7023891141</v>
      </c>
      <c r="G27" s="4">
        <v>6762630193.3599997</v>
      </c>
      <c r="I27" s="4">
        <v>0</v>
      </c>
      <c r="K27" s="4">
        <v>0</v>
      </c>
      <c r="M27" s="7">
        <v>0</v>
      </c>
      <c r="O27" s="4">
        <v>0</v>
      </c>
      <c r="Q27" s="4">
        <v>1080572</v>
      </c>
      <c r="S27" s="4">
        <v>6787</v>
      </c>
      <c r="U27" s="4">
        <v>7023891141</v>
      </c>
      <c r="W27" s="4">
        <v>7262337202.901</v>
      </c>
      <c r="Y27" s="9">
        <v>5.1805394459324867E-3</v>
      </c>
    </row>
    <row r="28" spans="1:25">
      <c r="A28" s="2" t="s">
        <v>34</v>
      </c>
      <c r="C28" s="4">
        <v>1736710</v>
      </c>
      <c r="E28" s="4">
        <v>5827075105</v>
      </c>
      <c r="G28" s="4">
        <v>9066664752.5799999</v>
      </c>
      <c r="I28" s="4">
        <v>0</v>
      </c>
      <c r="K28" s="4">
        <v>0</v>
      </c>
      <c r="M28" s="7">
        <v>-250000</v>
      </c>
      <c r="O28" s="4">
        <v>1398579624</v>
      </c>
      <c r="Q28" s="4">
        <v>1486710</v>
      </c>
      <c r="S28" s="4">
        <v>6503</v>
      </c>
      <c r="U28" s="4">
        <v>4988265644</v>
      </c>
      <c r="W28" s="4">
        <v>9573811390</v>
      </c>
      <c r="Y28" s="9">
        <v>6.8294140258318772E-3</v>
      </c>
    </row>
    <row r="29" spans="1:25">
      <c r="A29" s="2" t="s">
        <v>35</v>
      </c>
      <c r="C29" s="4">
        <v>0</v>
      </c>
      <c r="E29" s="4">
        <v>0</v>
      </c>
      <c r="G29" s="4">
        <v>0</v>
      </c>
      <c r="I29" s="4">
        <v>60000</v>
      </c>
      <c r="K29" s="4">
        <v>876461141</v>
      </c>
      <c r="M29" s="7">
        <v>0</v>
      </c>
      <c r="O29" s="4">
        <v>0</v>
      </c>
      <c r="Q29" s="4">
        <v>60000</v>
      </c>
      <c r="S29" s="4">
        <v>14359</v>
      </c>
      <c r="U29" s="4">
        <v>876461141</v>
      </c>
      <c r="W29" s="4">
        <v>853139985</v>
      </c>
      <c r="Y29" s="9">
        <v>6.085816758039347E-4</v>
      </c>
    </row>
    <row r="30" spans="1:25">
      <c r="A30" s="2" t="s">
        <v>36</v>
      </c>
      <c r="C30" s="4">
        <v>0</v>
      </c>
      <c r="E30" s="4">
        <v>0</v>
      </c>
      <c r="G30" s="4">
        <v>0</v>
      </c>
      <c r="I30" s="4">
        <v>15000</v>
      </c>
      <c r="K30" s="4">
        <v>158351348</v>
      </c>
      <c r="M30" s="7">
        <v>0</v>
      </c>
      <c r="O30" s="4">
        <v>0</v>
      </c>
      <c r="Q30" s="4">
        <v>15000</v>
      </c>
      <c r="S30" s="4">
        <v>10816</v>
      </c>
      <c r="U30" s="4">
        <v>158351348</v>
      </c>
      <c r="W30" s="4">
        <v>160658160</v>
      </c>
      <c r="Y30" s="9">
        <v>1.1460441892707287E-4</v>
      </c>
    </row>
    <row r="31" spans="1:25">
      <c r="A31" s="2" t="s">
        <v>37</v>
      </c>
      <c r="C31" s="4">
        <v>0</v>
      </c>
      <c r="E31" s="4">
        <v>0</v>
      </c>
      <c r="G31" s="4">
        <v>0</v>
      </c>
      <c r="I31" s="4">
        <v>30000</v>
      </c>
      <c r="K31" s="4">
        <v>1341091016</v>
      </c>
      <c r="M31" s="7">
        <v>-30000</v>
      </c>
      <c r="O31" s="4">
        <v>1403263497</v>
      </c>
      <c r="Q31" s="4">
        <v>0</v>
      </c>
      <c r="S31" s="4">
        <v>0</v>
      </c>
      <c r="U31" s="4">
        <v>0</v>
      </c>
      <c r="W31" s="4">
        <v>0</v>
      </c>
      <c r="Y31" s="9">
        <v>0</v>
      </c>
    </row>
    <row r="32" spans="1:25" ht="23.25" thickBot="1">
      <c r="E32" s="6">
        <f>SUM(E9:E31)</f>
        <v>64480019079</v>
      </c>
      <c r="G32" s="6">
        <f>SUM(G9:G31)</f>
        <v>73958967379.492996</v>
      </c>
      <c r="K32" s="6">
        <f>SUM(K9:K31)</f>
        <v>8609537776</v>
      </c>
      <c r="O32" s="6">
        <f>SUM(O9:O31)</f>
        <v>4534293015</v>
      </c>
      <c r="U32" s="6">
        <f>SUM(U9:U31)</f>
        <v>69333327486</v>
      </c>
      <c r="W32" s="6">
        <f>SUM(W9:W31)</f>
        <v>86862204766.762009</v>
      </c>
      <c r="Y32" s="10">
        <f>SUM(Y9:Y31)</f>
        <v>6.1962570117939722E-2</v>
      </c>
    </row>
    <row r="33" ht="23.25" thickTop="1"/>
  </sheetData>
  <mergeCells count="21"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31"/>
  <sheetViews>
    <sheetView rightToLeft="1" workbookViewId="0">
      <selection activeCell="C16" sqref="C16"/>
    </sheetView>
  </sheetViews>
  <sheetFormatPr defaultRowHeight="22.5"/>
  <cols>
    <col min="1" max="1" width="34.28515625" style="2" bestFit="1" customWidth="1"/>
    <col min="2" max="2" width="1" style="2" customWidth="1"/>
    <col min="3" max="3" width="28.28515625" style="2" bestFit="1" customWidth="1"/>
    <col min="4" max="4" width="1" style="2" customWidth="1"/>
    <col min="5" max="5" width="26.140625" style="2" bestFit="1" customWidth="1"/>
    <col min="6" max="6" width="1" style="2" customWidth="1"/>
    <col min="7" max="7" width="16" style="2" bestFit="1" customWidth="1"/>
    <col min="8" max="8" width="1" style="2" customWidth="1"/>
    <col min="9" max="9" width="19.28515625" style="2" bestFit="1" customWidth="1"/>
    <col min="10" max="10" width="1" style="2" customWidth="1"/>
    <col min="11" max="11" width="11.85546875" style="2" bestFit="1" customWidth="1"/>
    <col min="12" max="12" width="1" style="2" customWidth="1"/>
    <col min="13" max="13" width="13.42578125" style="2" bestFit="1" customWidth="1"/>
    <col min="14" max="14" width="1" style="2" customWidth="1"/>
    <col min="15" max="15" width="9.5703125" style="2" bestFit="1" customWidth="1"/>
    <col min="16" max="16" width="1" style="2" customWidth="1"/>
    <col min="17" max="17" width="20.5703125" style="2" bestFit="1" customWidth="1"/>
    <col min="18" max="18" width="1" style="2" customWidth="1"/>
    <col min="19" max="19" width="25.140625" style="2" bestFit="1" customWidth="1"/>
    <col min="20" max="20" width="1" style="2" customWidth="1"/>
    <col min="21" max="21" width="8.28515625" style="2" bestFit="1" customWidth="1"/>
    <col min="22" max="22" width="1" style="2" customWidth="1"/>
    <col min="23" max="23" width="18.42578125" style="2" bestFit="1" customWidth="1"/>
    <col min="24" max="24" width="1" style="2" customWidth="1"/>
    <col min="25" max="25" width="8.28515625" style="2" bestFit="1" customWidth="1"/>
    <col min="26" max="26" width="1" style="2" customWidth="1"/>
    <col min="27" max="27" width="18.28515625" style="2" bestFit="1" customWidth="1"/>
    <col min="28" max="28" width="1" style="2" customWidth="1"/>
    <col min="29" max="29" width="9.5703125" style="2" bestFit="1" customWidth="1"/>
    <col min="30" max="30" width="1" style="2" customWidth="1"/>
    <col min="31" max="31" width="24.5703125" style="2" bestFit="1" customWidth="1"/>
    <col min="32" max="32" width="1" style="2" customWidth="1"/>
    <col min="33" max="33" width="20.5703125" style="2" bestFit="1" customWidth="1"/>
    <col min="34" max="34" width="1" style="2" customWidth="1"/>
    <col min="35" max="35" width="25.140625" style="2" bestFit="1" customWidth="1"/>
    <col min="36" max="36" width="1" style="2" customWidth="1"/>
    <col min="37" max="37" width="38.140625" style="2" bestFit="1" customWidth="1"/>
    <col min="38" max="38" width="1" style="2" customWidth="1"/>
    <col min="39" max="39" width="9.140625" style="2" customWidth="1"/>
    <col min="40" max="16384" width="9.140625" style="2"/>
  </cols>
  <sheetData>
    <row r="2" spans="1:37" ht="24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</row>
    <row r="3" spans="1:37" ht="24">
      <c r="A3" s="73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</row>
    <row r="4" spans="1:37" ht="24">
      <c r="A4" s="73" t="s">
        <v>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</row>
    <row r="5" spans="1:37">
      <c r="AK5" s="4"/>
    </row>
    <row r="6" spans="1:37" ht="24">
      <c r="A6" s="72" t="s">
        <v>39</v>
      </c>
      <c r="B6" s="72" t="s">
        <v>39</v>
      </c>
      <c r="C6" s="72" t="s">
        <v>39</v>
      </c>
      <c r="D6" s="72" t="s">
        <v>39</v>
      </c>
      <c r="E6" s="72" t="s">
        <v>39</v>
      </c>
      <c r="F6" s="72" t="s">
        <v>39</v>
      </c>
      <c r="G6" s="72" t="s">
        <v>39</v>
      </c>
      <c r="H6" s="72" t="s">
        <v>39</v>
      </c>
      <c r="I6" s="72" t="s">
        <v>39</v>
      </c>
      <c r="J6" s="72" t="s">
        <v>39</v>
      </c>
      <c r="K6" s="72" t="s">
        <v>39</v>
      </c>
      <c r="L6" s="72" t="s">
        <v>39</v>
      </c>
      <c r="M6" s="72" t="s">
        <v>39</v>
      </c>
      <c r="O6" s="72" t="s">
        <v>194</v>
      </c>
      <c r="P6" s="72" t="s">
        <v>4</v>
      </c>
      <c r="Q6" s="72" t="s">
        <v>4</v>
      </c>
      <c r="R6" s="72" t="s">
        <v>4</v>
      </c>
      <c r="S6" s="72" t="s">
        <v>4</v>
      </c>
      <c r="U6" s="72" t="s">
        <v>5</v>
      </c>
      <c r="V6" s="72" t="s">
        <v>5</v>
      </c>
      <c r="W6" s="72" t="s">
        <v>5</v>
      </c>
      <c r="X6" s="72" t="s">
        <v>5</v>
      </c>
      <c r="Y6" s="72" t="s">
        <v>5</v>
      </c>
      <c r="Z6" s="72" t="s">
        <v>5</v>
      </c>
      <c r="AA6" s="72" t="s">
        <v>5</v>
      </c>
      <c r="AC6" s="72" t="s">
        <v>6</v>
      </c>
      <c r="AD6" s="72" t="s">
        <v>6</v>
      </c>
      <c r="AE6" s="72" t="s">
        <v>6</v>
      </c>
      <c r="AF6" s="72" t="s">
        <v>6</v>
      </c>
      <c r="AG6" s="72" t="s">
        <v>6</v>
      </c>
      <c r="AH6" s="72" t="s">
        <v>6</v>
      </c>
      <c r="AI6" s="72" t="s">
        <v>6</v>
      </c>
      <c r="AJ6" s="72" t="s">
        <v>6</v>
      </c>
      <c r="AK6" s="72" t="s">
        <v>6</v>
      </c>
    </row>
    <row r="7" spans="1:37" ht="24">
      <c r="A7" s="71" t="s">
        <v>40</v>
      </c>
      <c r="C7" s="71" t="s">
        <v>41</v>
      </c>
      <c r="E7" s="71" t="s">
        <v>42</v>
      </c>
      <c r="G7" s="71" t="s">
        <v>43</v>
      </c>
      <c r="I7" s="71" t="s">
        <v>44</v>
      </c>
      <c r="K7" s="71" t="s">
        <v>45</v>
      </c>
      <c r="M7" s="71" t="s">
        <v>38</v>
      </c>
      <c r="O7" s="71" t="s">
        <v>7</v>
      </c>
      <c r="Q7" s="71" t="s">
        <v>8</v>
      </c>
      <c r="S7" s="71" t="s">
        <v>9</v>
      </c>
      <c r="U7" s="72" t="s">
        <v>10</v>
      </c>
      <c r="V7" s="72" t="s">
        <v>10</v>
      </c>
      <c r="W7" s="72" t="s">
        <v>10</v>
      </c>
      <c r="Y7" s="72" t="s">
        <v>11</v>
      </c>
      <c r="Z7" s="72" t="s">
        <v>11</v>
      </c>
      <c r="AA7" s="72" t="s">
        <v>11</v>
      </c>
      <c r="AC7" s="71" t="s">
        <v>7</v>
      </c>
      <c r="AE7" s="71" t="s">
        <v>46</v>
      </c>
      <c r="AG7" s="71" t="s">
        <v>8</v>
      </c>
      <c r="AI7" s="71" t="s">
        <v>9</v>
      </c>
      <c r="AK7" s="71" t="s">
        <v>13</v>
      </c>
    </row>
    <row r="8" spans="1:37" ht="24">
      <c r="A8" s="72" t="s">
        <v>40</v>
      </c>
      <c r="C8" s="72" t="s">
        <v>41</v>
      </c>
      <c r="E8" s="72" t="s">
        <v>42</v>
      </c>
      <c r="G8" s="72" t="s">
        <v>43</v>
      </c>
      <c r="I8" s="72" t="s">
        <v>44</v>
      </c>
      <c r="K8" s="72" t="s">
        <v>45</v>
      </c>
      <c r="M8" s="72" t="s">
        <v>38</v>
      </c>
      <c r="O8" s="72" t="s">
        <v>7</v>
      </c>
      <c r="Q8" s="72" t="s">
        <v>8</v>
      </c>
      <c r="S8" s="72" t="s">
        <v>9</v>
      </c>
      <c r="U8" s="72" t="s">
        <v>7</v>
      </c>
      <c r="W8" s="72" t="s">
        <v>8</v>
      </c>
      <c r="Y8" s="72" t="s">
        <v>7</v>
      </c>
      <c r="AA8" s="72" t="s">
        <v>14</v>
      </c>
      <c r="AC8" s="72" t="s">
        <v>7</v>
      </c>
      <c r="AE8" s="72" t="s">
        <v>46</v>
      </c>
      <c r="AG8" s="72" t="s">
        <v>8</v>
      </c>
      <c r="AI8" s="72" t="s">
        <v>9</v>
      </c>
      <c r="AK8" s="72" t="s">
        <v>13</v>
      </c>
    </row>
    <row r="9" spans="1:37">
      <c r="A9" s="2" t="s">
        <v>47</v>
      </c>
      <c r="C9" s="2" t="s">
        <v>48</v>
      </c>
      <c r="E9" s="2" t="s">
        <v>48</v>
      </c>
      <c r="G9" s="2" t="s">
        <v>49</v>
      </c>
      <c r="I9" s="2" t="s">
        <v>50</v>
      </c>
      <c r="K9" s="4">
        <v>18</v>
      </c>
      <c r="M9" s="4">
        <v>18</v>
      </c>
      <c r="O9" s="4">
        <v>749</v>
      </c>
      <c r="Q9" s="4">
        <v>742047594</v>
      </c>
      <c r="S9" s="4">
        <v>741720862</v>
      </c>
      <c r="U9" s="4">
        <v>0</v>
      </c>
      <c r="W9" s="4">
        <v>0</v>
      </c>
      <c r="Y9" s="4">
        <v>0</v>
      </c>
      <c r="AA9" s="4">
        <v>0</v>
      </c>
      <c r="AC9" s="4">
        <v>749</v>
      </c>
      <c r="AE9" s="4">
        <v>991000</v>
      </c>
      <c r="AG9" s="4">
        <v>742047594</v>
      </c>
      <c r="AI9" s="4">
        <v>741720862</v>
      </c>
      <c r="AK9" s="9">
        <v>5.2910159306939408E-4</v>
      </c>
    </row>
    <row r="10" spans="1:37">
      <c r="A10" s="2" t="s">
        <v>51</v>
      </c>
      <c r="C10" s="2" t="s">
        <v>48</v>
      </c>
      <c r="E10" s="2" t="s">
        <v>48</v>
      </c>
      <c r="G10" s="2" t="s">
        <v>52</v>
      </c>
      <c r="I10" s="2" t="s">
        <v>53</v>
      </c>
      <c r="K10" s="4">
        <v>20</v>
      </c>
      <c r="M10" s="4">
        <v>20</v>
      </c>
      <c r="O10" s="4">
        <v>50000</v>
      </c>
      <c r="Q10" s="4">
        <v>49535887498</v>
      </c>
      <c r="S10" s="4">
        <v>49663967500</v>
      </c>
      <c r="U10" s="4">
        <v>0</v>
      </c>
      <c r="W10" s="4">
        <v>0</v>
      </c>
      <c r="Y10" s="4">
        <v>0</v>
      </c>
      <c r="AA10" s="4">
        <v>0</v>
      </c>
      <c r="AC10" s="4">
        <v>50000</v>
      </c>
      <c r="AE10" s="4">
        <v>994000</v>
      </c>
      <c r="AG10" s="4">
        <v>49535887498</v>
      </c>
      <c r="AI10" s="4">
        <v>49663967500</v>
      </c>
      <c r="AK10" s="9">
        <v>3.5427457509475596E-2</v>
      </c>
    </row>
    <row r="11" spans="1:37">
      <c r="A11" s="2" t="s">
        <v>54</v>
      </c>
      <c r="C11" s="2" t="s">
        <v>48</v>
      </c>
      <c r="E11" s="2" t="s">
        <v>48</v>
      </c>
      <c r="G11" s="2" t="s">
        <v>55</v>
      </c>
      <c r="I11" s="2" t="s">
        <v>56</v>
      </c>
      <c r="K11" s="4">
        <v>0</v>
      </c>
      <c r="M11" s="4">
        <v>0</v>
      </c>
      <c r="O11" s="4">
        <v>18993</v>
      </c>
      <c r="Q11" s="4">
        <v>16811465880</v>
      </c>
      <c r="S11" s="4">
        <v>18850569874</v>
      </c>
      <c r="U11" s="4">
        <v>0</v>
      </c>
      <c r="W11" s="4">
        <v>0</v>
      </c>
      <c r="Y11" s="4">
        <v>18993</v>
      </c>
      <c r="AA11" s="4">
        <v>18993000000</v>
      </c>
      <c r="AC11" s="4">
        <v>0</v>
      </c>
      <c r="AE11" s="4">
        <v>0</v>
      </c>
      <c r="AG11" s="4">
        <v>0</v>
      </c>
      <c r="AI11" s="4">
        <v>0</v>
      </c>
      <c r="AK11" s="9">
        <v>0</v>
      </c>
    </row>
    <row r="12" spans="1:37">
      <c r="A12" s="2" t="s">
        <v>57</v>
      </c>
      <c r="C12" s="2" t="s">
        <v>48</v>
      </c>
      <c r="E12" s="2" t="s">
        <v>48</v>
      </c>
      <c r="G12" s="2" t="s">
        <v>58</v>
      </c>
      <c r="I12" s="2" t="s">
        <v>59</v>
      </c>
      <c r="K12" s="4">
        <v>0</v>
      </c>
      <c r="M12" s="4">
        <v>0</v>
      </c>
      <c r="O12" s="4">
        <v>3871</v>
      </c>
      <c r="Q12" s="4">
        <v>3255126873</v>
      </c>
      <c r="S12" s="4">
        <v>3728919217</v>
      </c>
      <c r="U12" s="4">
        <v>4256</v>
      </c>
      <c r="W12" s="4">
        <v>4109821779</v>
      </c>
      <c r="Y12" s="4">
        <v>0</v>
      </c>
      <c r="AA12" s="4">
        <v>0</v>
      </c>
      <c r="AC12" s="4">
        <v>8127</v>
      </c>
      <c r="AE12" s="4">
        <v>977276</v>
      </c>
      <c r="AG12" s="4">
        <v>7364948652</v>
      </c>
      <c r="AI12" s="4">
        <v>7936563868</v>
      </c>
      <c r="AK12" s="9">
        <v>5.6614945071557015E-3</v>
      </c>
    </row>
    <row r="13" spans="1:37">
      <c r="A13" s="2" t="s">
        <v>60</v>
      </c>
      <c r="C13" s="2" t="s">
        <v>48</v>
      </c>
      <c r="E13" s="2" t="s">
        <v>48</v>
      </c>
      <c r="G13" s="2" t="s">
        <v>61</v>
      </c>
      <c r="I13" s="2" t="s">
        <v>62</v>
      </c>
      <c r="K13" s="4">
        <v>0</v>
      </c>
      <c r="M13" s="4">
        <v>0</v>
      </c>
      <c r="O13" s="4">
        <v>27882</v>
      </c>
      <c r="Q13" s="4">
        <v>24137740482</v>
      </c>
      <c r="S13" s="4">
        <v>27234978960</v>
      </c>
      <c r="U13" s="4">
        <v>0</v>
      </c>
      <c r="W13" s="4">
        <v>0</v>
      </c>
      <c r="Y13" s="4">
        <v>0</v>
      </c>
      <c r="AA13" s="4">
        <v>0</v>
      </c>
      <c r="AC13" s="4">
        <v>27882</v>
      </c>
      <c r="AE13" s="4">
        <v>991521</v>
      </c>
      <c r="AG13" s="4">
        <v>24137740482</v>
      </c>
      <c r="AI13" s="4">
        <v>27625545470</v>
      </c>
      <c r="AK13" s="9">
        <v>1.9706497236945699E-2</v>
      </c>
    </row>
    <row r="14" spans="1:37">
      <c r="A14" s="2" t="s">
        <v>63</v>
      </c>
      <c r="C14" s="2" t="s">
        <v>48</v>
      </c>
      <c r="E14" s="2" t="s">
        <v>48</v>
      </c>
      <c r="G14" s="2" t="s">
        <v>64</v>
      </c>
      <c r="I14" s="2" t="s">
        <v>65</v>
      </c>
      <c r="K14" s="4">
        <v>0</v>
      </c>
      <c r="M14" s="4">
        <v>0</v>
      </c>
      <c r="O14" s="4">
        <v>33962</v>
      </c>
      <c r="Q14" s="4">
        <v>30269210628</v>
      </c>
      <c r="S14" s="4">
        <v>31116638477</v>
      </c>
      <c r="U14" s="4">
        <v>3349</v>
      </c>
      <c r="W14" s="4">
        <v>3090025336</v>
      </c>
      <c r="Y14" s="4">
        <v>25000</v>
      </c>
      <c r="AA14" s="4">
        <v>23135714438</v>
      </c>
      <c r="AC14" s="4">
        <v>12311</v>
      </c>
      <c r="AE14" s="4">
        <v>927730</v>
      </c>
      <c r="AG14" s="4">
        <v>11007090508</v>
      </c>
      <c r="AI14" s="4">
        <v>11413003599</v>
      </c>
      <c r="AK14" s="9">
        <v>8.1413894300543868E-3</v>
      </c>
    </row>
    <row r="15" spans="1:37">
      <c r="A15" s="2" t="s">
        <v>66</v>
      </c>
      <c r="C15" s="2" t="s">
        <v>48</v>
      </c>
      <c r="E15" s="2" t="s">
        <v>48</v>
      </c>
      <c r="G15" s="2" t="s">
        <v>67</v>
      </c>
      <c r="I15" s="2" t="s">
        <v>68</v>
      </c>
      <c r="K15" s="4">
        <v>0</v>
      </c>
      <c r="M15" s="4">
        <v>0</v>
      </c>
      <c r="O15" s="4">
        <v>15693</v>
      </c>
      <c r="Q15" s="4">
        <v>14953150472</v>
      </c>
      <c r="S15" s="4">
        <v>15313668982</v>
      </c>
      <c r="U15" s="4">
        <v>0</v>
      </c>
      <c r="W15" s="4">
        <v>0</v>
      </c>
      <c r="Y15" s="4">
        <v>0</v>
      </c>
      <c r="AA15" s="4">
        <v>0</v>
      </c>
      <c r="AC15" s="4">
        <v>15693</v>
      </c>
      <c r="AE15" s="4">
        <v>989937</v>
      </c>
      <c r="AG15" s="4">
        <v>14953150472</v>
      </c>
      <c r="AI15" s="4">
        <v>15523818407</v>
      </c>
      <c r="AK15" s="9">
        <v>1.1073811551580281E-2</v>
      </c>
    </row>
    <row r="16" spans="1:37">
      <c r="A16" s="2" t="s">
        <v>69</v>
      </c>
      <c r="C16" s="2" t="s">
        <v>48</v>
      </c>
      <c r="E16" s="2" t="s">
        <v>48</v>
      </c>
      <c r="G16" s="2" t="s">
        <v>70</v>
      </c>
      <c r="I16" s="2" t="s">
        <v>71</v>
      </c>
      <c r="K16" s="4">
        <v>0</v>
      </c>
      <c r="M16" s="4">
        <v>0</v>
      </c>
      <c r="O16" s="4">
        <v>28177</v>
      </c>
      <c r="Q16" s="4">
        <v>22191335454</v>
      </c>
      <c r="S16" s="4">
        <v>24662791635</v>
      </c>
      <c r="U16" s="4">
        <v>0</v>
      </c>
      <c r="W16" s="4">
        <v>0</v>
      </c>
      <c r="Y16" s="4">
        <v>0</v>
      </c>
      <c r="AA16" s="4">
        <v>0</v>
      </c>
      <c r="AC16" s="4">
        <v>28177</v>
      </c>
      <c r="AE16" s="4">
        <v>881732</v>
      </c>
      <c r="AG16" s="4">
        <v>22191335454</v>
      </c>
      <c r="AI16" s="4">
        <v>24826550256</v>
      </c>
      <c r="AK16" s="9">
        <v>1.7709852808302125E-2</v>
      </c>
    </row>
    <row r="17" spans="1:37">
      <c r="A17" s="2" t="s">
        <v>72</v>
      </c>
      <c r="C17" s="2" t="s">
        <v>48</v>
      </c>
      <c r="E17" s="2" t="s">
        <v>48</v>
      </c>
      <c r="G17" s="2" t="s">
        <v>73</v>
      </c>
      <c r="I17" s="2" t="s">
        <v>74</v>
      </c>
      <c r="K17" s="4">
        <v>0</v>
      </c>
      <c r="M17" s="4">
        <v>0</v>
      </c>
      <c r="O17" s="4">
        <v>13293</v>
      </c>
      <c r="Q17" s="4">
        <v>10623497294</v>
      </c>
      <c r="S17" s="4">
        <v>11566913029</v>
      </c>
      <c r="U17" s="4">
        <v>0</v>
      </c>
      <c r="W17" s="4">
        <v>0</v>
      </c>
      <c r="Y17" s="4">
        <v>0</v>
      </c>
      <c r="AA17" s="4">
        <v>0</v>
      </c>
      <c r="AC17" s="4">
        <v>13293</v>
      </c>
      <c r="AE17" s="4">
        <v>876992</v>
      </c>
      <c r="AG17" s="4">
        <v>10623497294</v>
      </c>
      <c r="AI17" s="4">
        <v>11649402711</v>
      </c>
      <c r="AK17" s="9">
        <v>8.3100231481651621E-3</v>
      </c>
    </row>
    <row r="18" spans="1:37">
      <c r="A18" s="2" t="s">
        <v>75</v>
      </c>
      <c r="C18" s="2" t="s">
        <v>48</v>
      </c>
      <c r="E18" s="2" t="s">
        <v>48</v>
      </c>
      <c r="G18" s="2" t="s">
        <v>76</v>
      </c>
      <c r="I18" s="2" t="s">
        <v>77</v>
      </c>
      <c r="K18" s="4">
        <v>0</v>
      </c>
      <c r="M18" s="4">
        <v>0</v>
      </c>
      <c r="O18" s="4">
        <v>25209</v>
      </c>
      <c r="Q18" s="4">
        <v>22017808246</v>
      </c>
      <c r="S18" s="4">
        <v>22308526848</v>
      </c>
      <c r="U18" s="4">
        <v>0</v>
      </c>
      <c r="W18" s="4">
        <v>0</v>
      </c>
      <c r="Y18" s="4">
        <v>0</v>
      </c>
      <c r="AA18" s="4">
        <v>0</v>
      </c>
      <c r="AC18" s="4">
        <v>25209</v>
      </c>
      <c r="AE18" s="4">
        <v>898777</v>
      </c>
      <c r="AG18" s="4">
        <v>22017808246</v>
      </c>
      <c r="AI18" s="4">
        <v>22640842872</v>
      </c>
      <c r="AK18" s="9">
        <v>1.6150693132329658E-2</v>
      </c>
    </row>
    <row r="19" spans="1:37">
      <c r="A19" s="2" t="s">
        <v>78</v>
      </c>
      <c r="C19" s="2" t="s">
        <v>48</v>
      </c>
      <c r="E19" s="2" t="s">
        <v>48</v>
      </c>
      <c r="G19" s="2" t="s">
        <v>79</v>
      </c>
      <c r="I19" s="2" t="s">
        <v>80</v>
      </c>
      <c r="K19" s="4">
        <v>0</v>
      </c>
      <c r="M19" s="4">
        <v>0</v>
      </c>
      <c r="O19" s="4">
        <v>76914</v>
      </c>
      <c r="Q19" s="4">
        <v>65201423936</v>
      </c>
      <c r="S19" s="4">
        <v>65290073471</v>
      </c>
      <c r="U19" s="4">
        <v>96368</v>
      </c>
      <c r="W19" s="4">
        <v>82169150193</v>
      </c>
      <c r="Y19" s="4">
        <v>39000</v>
      </c>
      <c r="AA19" s="4">
        <v>33418939693</v>
      </c>
      <c r="AC19" s="4">
        <v>134282</v>
      </c>
      <c r="AE19" s="4">
        <v>827869</v>
      </c>
      <c r="AG19" s="4">
        <v>114202372057</v>
      </c>
      <c r="AI19" s="4">
        <v>111087308326</v>
      </c>
      <c r="AK19" s="9">
        <v>7.9243384966402042E-2</v>
      </c>
    </row>
    <row r="20" spans="1:37">
      <c r="A20" s="2" t="s">
        <v>81</v>
      </c>
      <c r="C20" s="2" t="s">
        <v>48</v>
      </c>
      <c r="E20" s="2" t="s">
        <v>48</v>
      </c>
      <c r="G20" s="2" t="s">
        <v>82</v>
      </c>
      <c r="I20" s="2" t="s">
        <v>83</v>
      </c>
      <c r="K20" s="4">
        <v>0</v>
      </c>
      <c r="M20" s="4">
        <v>0</v>
      </c>
      <c r="O20" s="4">
        <v>505</v>
      </c>
      <c r="Q20" s="4">
        <v>407325093</v>
      </c>
      <c r="S20" s="4">
        <v>409491718</v>
      </c>
      <c r="U20" s="4">
        <v>0</v>
      </c>
      <c r="W20" s="4">
        <v>0</v>
      </c>
      <c r="Y20" s="4">
        <v>0</v>
      </c>
      <c r="AA20" s="4">
        <v>0</v>
      </c>
      <c r="AC20" s="4">
        <v>505</v>
      </c>
      <c r="AE20" s="4">
        <v>822762</v>
      </c>
      <c r="AG20" s="4">
        <v>407325093</v>
      </c>
      <c r="AI20" s="4">
        <v>415193576</v>
      </c>
      <c r="AK20" s="9">
        <v>2.9617554763314524E-4</v>
      </c>
    </row>
    <row r="21" spans="1:37">
      <c r="A21" s="2" t="s">
        <v>84</v>
      </c>
      <c r="C21" s="2" t="s">
        <v>48</v>
      </c>
      <c r="E21" s="2" t="s">
        <v>48</v>
      </c>
      <c r="G21" s="2" t="s">
        <v>85</v>
      </c>
      <c r="I21" s="2" t="s">
        <v>86</v>
      </c>
      <c r="K21" s="4">
        <v>0</v>
      </c>
      <c r="M21" s="4">
        <v>0</v>
      </c>
      <c r="O21" s="4">
        <v>56640</v>
      </c>
      <c r="Q21" s="4">
        <v>47426687857</v>
      </c>
      <c r="S21" s="4">
        <v>50382674859</v>
      </c>
      <c r="U21" s="4">
        <v>0</v>
      </c>
      <c r="W21" s="4">
        <v>0</v>
      </c>
      <c r="Y21" s="4">
        <v>45000</v>
      </c>
      <c r="AA21" s="4">
        <v>40268014510</v>
      </c>
      <c r="AC21" s="4">
        <v>11640</v>
      </c>
      <c r="AE21" s="4">
        <v>902813</v>
      </c>
      <c r="AG21" s="4">
        <v>9746586276</v>
      </c>
      <c r="AI21" s="4">
        <v>10501124481</v>
      </c>
      <c r="AK21" s="9">
        <v>7.4909065884102288E-3</v>
      </c>
    </row>
    <row r="22" spans="1:37">
      <c r="A22" s="2" t="s">
        <v>87</v>
      </c>
      <c r="C22" s="2" t="s">
        <v>48</v>
      </c>
      <c r="E22" s="2" t="s">
        <v>48</v>
      </c>
      <c r="G22" s="2" t="s">
        <v>88</v>
      </c>
      <c r="I22" s="2" t="s">
        <v>89</v>
      </c>
      <c r="K22" s="4">
        <v>0</v>
      </c>
      <c r="M22" s="4">
        <v>0</v>
      </c>
      <c r="O22" s="4">
        <v>5151</v>
      </c>
      <c r="Q22" s="4">
        <v>4464000053</v>
      </c>
      <c r="S22" s="4">
        <v>4535307126</v>
      </c>
      <c r="U22" s="4">
        <v>0</v>
      </c>
      <c r="W22" s="4">
        <v>0</v>
      </c>
      <c r="Y22" s="4">
        <v>0</v>
      </c>
      <c r="AA22" s="4">
        <v>0</v>
      </c>
      <c r="AC22" s="4">
        <v>5151</v>
      </c>
      <c r="AE22" s="4">
        <v>894432</v>
      </c>
      <c r="AG22" s="4">
        <v>4464000053</v>
      </c>
      <c r="AI22" s="4">
        <v>4603878998</v>
      </c>
      <c r="AK22" s="9">
        <v>3.2841461484206247E-3</v>
      </c>
    </row>
    <row r="23" spans="1:37">
      <c r="A23" s="2" t="s">
        <v>90</v>
      </c>
      <c r="C23" s="2" t="s">
        <v>48</v>
      </c>
      <c r="E23" s="2" t="s">
        <v>48</v>
      </c>
      <c r="G23" s="2" t="s">
        <v>91</v>
      </c>
      <c r="I23" s="2" t="s">
        <v>92</v>
      </c>
      <c r="K23" s="4">
        <v>16</v>
      </c>
      <c r="M23" s="4">
        <v>16</v>
      </c>
      <c r="O23" s="4">
        <v>20000</v>
      </c>
      <c r="Q23" s="4">
        <v>19273963500</v>
      </c>
      <c r="S23" s="4">
        <v>19385935000</v>
      </c>
      <c r="U23" s="4">
        <v>0</v>
      </c>
      <c r="W23" s="4">
        <v>0</v>
      </c>
      <c r="Y23" s="4">
        <v>0</v>
      </c>
      <c r="AA23" s="4">
        <v>0</v>
      </c>
      <c r="AC23" s="4">
        <v>20000</v>
      </c>
      <c r="AE23" s="4">
        <v>971001</v>
      </c>
      <c r="AG23" s="4">
        <v>19273963500</v>
      </c>
      <c r="AI23" s="4">
        <v>19405940485</v>
      </c>
      <c r="AK23" s="9">
        <v>1.3843097250813676E-2</v>
      </c>
    </row>
    <row r="24" spans="1:37">
      <c r="A24" s="2" t="s">
        <v>94</v>
      </c>
      <c r="C24" s="2" t="s">
        <v>48</v>
      </c>
      <c r="E24" s="2" t="s">
        <v>48</v>
      </c>
      <c r="G24" s="2" t="s">
        <v>95</v>
      </c>
      <c r="I24" s="2" t="s">
        <v>96</v>
      </c>
      <c r="K24" s="4">
        <v>18</v>
      </c>
      <c r="M24" s="4">
        <v>18</v>
      </c>
      <c r="O24" s="4">
        <v>500000</v>
      </c>
      <c r="Q24" s="4">
        <v>500000000000</v>
      </c>
      <c r="S24" s="4">
        <v>456668675000</v>
      </c>
      <c r="U24" s="4">
        <v>0</v>
      </c>
      <c r="W24" s="4">
        <v>0</v>
      </c>
      <c r="Y24" s="4">
        <v>0</v>
      </c>
      <c r="AA24" s="4">
        <v>0</v>
      </c>
      <c r="AC24" s="4">
        <v>500000</v>
      </c>
      <c r="AE24" s="4">
        <v>915155</v>
      </c>
      <c r="AG24" s="4">
        <v>500000000000</v>
      </c>
      <c r="AI24" s="4">
        <v>457245756312</v>
      </c>
      <c r="AK24" s="9">
        <v>0.32617318789787408</v>
      </c>
    </row>
    <row r="25" spans="1:37">
      <c r="A25" s="2" t="s">
        <v>97</v>
      </c>
      <c r="C25" s="2" t="s">
        <v>48</v>
      </c>
      <c r="E25" s="2" t="s">
        <v>48</v>
      </c>
      <c r="G25" s="2" t="s">
        <v>98</v>
      </c>
      <c r="I25" s="2" t="s">
        <v>99</v>
      </c>
      <c r="K25" s="4">
        <v>0</v>
      </c>
      <c r="M25" s="4">
        <v>0</v>
      </c>
      <c r="O25" s="4">
        <v>450000</v>
      </c>
      <c r="Q25" s="4">
        <v>415384311741</v>
      </c>
      <c r="S25" s="4">
        <v>422361016105</v>
      </c>
      <c r="U25" s="4">
        <v>0</v>
      </c>
      <c r="W25" s="4">
        <v>0</v>
      </c>
      <c r="Y25" s="4">
        <v>0</v>
      </c>
      <c r="AA25" s="4">
        <v>0</v>
      </c>
      <c r="AC25" s="4">
        <v>450000</v>
      </c>
      <c r="AE25" s="4">
        <v>952963</v>
      </c>
      <c r="AG25" s="4">
        <v>415384311741</v>
      </c>
      <c r="AI25" s="4">
        <v>428522445821</v>
      </c>
      <c r="AK25" s="9">
        <v>0.3056836073594007</v>
      </c>
    </row>
    <row r="26" spans="1:37">
      <c r="A26" s="2" t="s">
        <v>100</v>
      </c>
      <c r="C26" s="2" t="s">
        <v>48</v>
      </c>
      <c r="E26" s="2" t="s">
        <v>48</v>
      </c>
      <c r="G26" s="2" t="s">
        <v>101</v>
      </c>
      <c r="I26" s="2" t="s">
        <v>102</v>
      </c>
      <c r="K26" s="4">
        <v>0</v>
      </c>
      <c r="M26" s="4">
        <v>0</v>
      </c>
      <c r="O26" s="4">
        <v>92000</v>
      </c>
      <c r="Q26" s="4">
        <v>69050025000</v>
      </c>
      <c r="S26" s="4">
        <v>68949975000</v>
      </c>
      <c r="U26" s="4">
        <v>26000</v>
      </c>
      <c r="W26" s="4">
        <v>19586990280</v>
      </c>
      <c r="Y26" s="4">
        <v>0</v>
      </c>
      <c r="AA26" s="4">
        <v>0</v>
      </c>
      <c r="AC26" s="4">
        <v>118000</v>
      </c>
      <c r="AE26" s="4">
        <v>761009</v>
      </c>
      <c r="AG26" s="4">
        <v>88637015280</v>
      </c>
      <c r="AI26" s="4">
        <v>89733957685</v>
      </c>
      <c r="AK26" s="9">
        <v>6.4011115766021282E-2</v>
      </c>
    </row>
    <row r="27" spans="1:37" ht="23.25" thickBot="1">
      <c r="Q27" s="6">
        <f>SUM(Q9:Q26)</f>
        <v>1315745007601</v>
      </c>
      <c r="S27" s="6">
        <f>SUM(S9:S26)</f>
        <v>1293171843663</v>
      </c>
      <c r="W27" s="6">
        <f>SUM(W9:W26)</f>
        <v>108955987588</v>
      </c>
      <c r="AA27" s="6">
        <f>SUM(AA9:AA26)</f>
        <v>115815668641</v>
      </c>
      <c r="AE27" s="11"/>
      <c r="AG27" s="6">
        <f>SUM(AG9:AG26)</f>
        <v>1314689080200</v>
      </c>
      <c r="AI27" s="6">
        <f>SUM(AI9:AI26)</f>
        <v>1293537021229</v>
      </c>
      <c r="AK27" s="10">
        <f>SUM(AK9:AK26)</f>
        <v>0.92273594244205381</v>
      </c>
    </row>
    <row r="28" spans="1:37" ht="23.25" thickTop="1"/>
    <row r="31" spans="1:37">
      <c r="W31" s="4"/>
    </row>
  </sheetData>
  <mergeCells count="28">
    <mergeCell ref="S7:S8"/>
    <mergeCell ref="O6:S6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2:AK2"/>
    <mergeCell ref="A3:AK3"/>
    <mergeCell ref="A4:AK4"/>
    <mergeCell ref="AI7:AI8"/>
    <mergeCell ref="AK7:AK8"/>
    <mergeCell ref="AC6:AK6"/>
    <mergeCell ref="Y8"/>
    <mergeCell ref="AA8"/>
    <mergeCell ref="Y7:AA7"/>
    <mergeCell ref="U6:AA6"/>
    <mergeCell ref="AC7:AC8"/>
    <mergeCell ref="U8"/>
    <mergeCell ref="W8"/>
    <mergeCell ref="U7:W7"/>
    <mergeCell ref="AE7:AE8"/>
    <mergeCell ref="AG7:AG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3"/>
  <sheetViews>
    <sheetView rightToLeft="1" workbookViewId="0">
      <selection activeCell="C19" sqref="C19"/>
    </sheetView>
  </sheetViews>
  <sheetFormatPr defaultRowHeight="22.5"/>
  <cols>
    <col min="1" max="1" width="33.140625" style="2" bestFit="1" customWidth="1"/>
    <col min="2" max="2" width="1" style="2" customWidth="1"/>
    <col min="3" max="3" width="11" style="2" bestFit="1" customWidth="1"/>
    <col min="4" max="4" width="1" style="2" customWidth="1"/>
    <col min="5" max="5" width="15" style="2" bestFit="1" customWidth="1"/>
    <col min="6" max="6" width="1" style="2" customWidth="1"/>
    <col min="7" max="7" width="24.140625" style="2" bestFit="1" customWidth="1"/>
    <col min="8" max="8" width="1" style="2" customWidth="1"/>
    <col min="9" max="9" width="15.140625" style="2" bestFit="1" customWidth="1"/>
    <col min="10" max="10" width="1" style="2" customWidth="1"/>
    <col min="11" max="11" width="33.7109375" style="2" bestFit="1" customWidth="1"/>
    <col min="12" max="12" width="1" style="2" customWidth="1"/>
    <col min="13" max="13" width="24.7109375" style="2" bestFit="1" customWidth="1"/>
    <col min="14" max="14" width="1" style="2" customWidth="1"/>
    <col min="15" max="15" width="9.140625" style="2" customWidth="1"/>
    <col min="16" max="16384" width="9.140625" style="2"/>
  </cols>
  <sheetData>
    <row r="2" spans="1:13" ht="24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24">
      <c r="A3" s="73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24">
      <c r="A4" s="73" t="s">
        <v>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6" spans="1:13" ht="24">
      <c r="A6" s="71" t="s">
        <v>3</v>
      </c>
      <c r="C6" s="72" t="s">
        <v>6</v>
      </c>
      <c r="D6" s="72" t="s">
        <v>6</v>
      </c>
      <c r="E6" s="72" t="s">
        <v>6</v>
      </c>
      <c r="F6" s="72" t="s">
        <v>6</v>
      </c>
      <c r="G6" s="72" t="s">
        <v>6</v>
      </c>
      <c r="H6" s="72" t="s">
        <v>6</v>
      </c>
      <c r="I6" s="72" t="s">
        <v>6</v>
      </c>
      <c r="J6" s="72" t="s">
        <v>6</v>
      </c>
      <c r="K6" s="72" t="s">
        <v>6</v>
      </c>
      <c r="L6" s="72" t="s">
        <v>6</v>
      </c>
      <c r="M6" s="72" t="s">
        <v>6</v>
      </c>
    </row>
    <row r="7" spans="1:13" ht="24">
      <c r="A7" s="72" t="s">
        <v>3</v>
      </c>
      <c r="C7" s="72" t="s">
        <v>7</v>
      </c>
      <c r="E7" s="72" t="s">
        <v>103</v>
      </c>
      <c r="G7" s="72" t="s">
        <v>104</v>
      </c>
      <c r="I7" s="72" t="s">
        <v>105</v>
      </c>
      <c r="K7" s="72" t="s">
        <v>106</v>
      </c>
      <c r="M7" s="72" t="s">
        <v>107</v>
      </c>
    </row>
    <row r="8" spans="1:13">
      <c r="A8" s="2" t="s">
        <v>78</v>
      </c>
      <c r="C8" s="14">
        <v>134282</v>
      </c>
      <c r="E8" s="4">
        <v>859122</v>
      </c>
      <c r="G8" s="4">
        <v>827869</v>
      </c>
      <c r="I8" s="2" t="s">
        <v>108</v>
      </c>
      <c r="K8" s="4">
        <v>111167905058</v>
      </c>
      <c r="M8" s="2" t="s">
        <v>195</v>
      </c>
    </row>
    <row r="9" spans="1:13">
      <c r="A9" s="2" t="s">
        <v>97</v>
      </c>
      <c r="C9" s="14">
        <v>450000</v>
      </c>
      <c r="E9" s="4">
        <v>940000</v>
      </c>
      <c r="G9" s="4">
        <v>952963</v>
      </c>
      <c r="I9" s="2" t="s">
        <v>93</v>
      </c>
      <c r="K9" s="4">
        <v>428833350000</v>
      </c>
      <c r="M9" s="2" t="s">
        <v>195</v>
      </c>
    </row>
    <row r="10" spans="1:13">
      <c r="A10" s="2" t="s">
        <v>100</v>
      </c>
      <c r="C10" s="14">
        <v>118000</v>
      </c>
      <c r="E10" s="4">
        <v>780092</v>
      </c>
      <c r="G10" s="4">
        <v>761009</v>
      </c>
      <c r="I10" s="2" t="s">
        <v>110</v>
      </c>
      <c r="K10" s="4">
        <v>89799062000</v>
      </c>
      <c r="M10" s="2" t="s">
        <v>195</v>
      </c>
    </row>
    <row r="11" spans="1:13">
      <c r="A11" s="2" t="s">
        <v>94</v>
      </c>
      <c r="C11" s="14">
        <v>500000</v>
      </c>
      <c r="E11" s="4">
        <v>1000000</v>
      </c>
      <c r="G11" s="4">
        <v>915155</v>
      </c>
      <c r="I11" s="2" t="s">
        <v>111</v>
      </c>
      <c r="K11" s="4">
        <v>457577500000</v>
      </c>
      <c r="M11" s="2" t="s">
        <v>195</v>
      </c>
    </row>
    <row r="12" spans="1:13" ht="23.25" thickBot="1">
      <c r="K12" s="6">
        <f>SUM(K8:K11)</f>
        <v>1087377817058</v>
      </c>
    </row>
    <row r="13" spans="1:13" ht="23.25" thickTop="1"/>
  </sheetData>
  <mergeCells count="11">
    <mergeCell ref="A2:M2"/>
    <mergeCell ref="A3:M3"/>
    <mergeCell ref="A4:M4"/>
    <mergeCell ref="A6:A7"/>
    <mergeCell ref="C7"/>
    <mergeCell ref="E7"/>
    <mergeCell ref="G7"/>
    <mergeCell ref="I7"/>
    <mergeCell ref="K7"/>
    <mergeCell ref="M7"/>
    <mergeCell ref="C6:M6"/>
  </mergeCells>
  <pageMargins left="0.7" right="0.7" top="0.75" bottom="0.75" header="0.3" footer="0.3"/>
  <ignoredErrors>
    <ignoredError sqref="I8:I1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4"/>
  <sheetViews>
    <sheetView rightToLeft="1" workbookViewId="0">
      <selection activeCell="K14" sqref="K14"/>
    </sheetView>
  </sheetViews>
  <sheetFormatPr defaultRowHeight="22.5"/>
  <cols>
    <col min="1" max="1" width="26.7109375" style="2" bestFit="1" customWidth="1"/>
    <col min="2" max="2" width="1" style="2" customWidth="1"/>
    <col min="3" max="3" width="16.85546875" style="2" bestFit="1" customWidth="1"/>
    <col min="4" max="4" width="1" style="2" customWidth="1"/>
    <col min="5" max="5" width="16" style="2" bestFit="1" customWidth="1"/>
    <col min="6" max="6" width="1" style="2" customWidth="1"/>
    <col min="7" max="7" width="15.42578125" style="2" bestFit="1" customWidth="1"/>
    <col min="8" max="8" width="1" style="2" customWidth="1"/>
    <col min="9" max="9" width="11.85546875" style="2" bestFit="1" customWidth="1"/>
    <col min="10" max="10" width="1" style="2" customWidth="1"/>
    <col min="11" max="11" width="18.7109375" style="2" bestFit="1" customWidth="1"/>
    <col min="12" max="12" width="1" style="2" customWidth="1"/>
    <col min="13" max="13" width="18.7109375" style="2" bestFit="1" customWidth="1"/>
    <col min="14" max="14" width="1" style="2" customWidth="1"/>
    <col min="15" max="15" width="18.7109375" style="2" bestFit="1" customWidth="1"/>
    <col min="16" max="16" width="1" style="2" customWidth="1"/>
    <col min="17" max="17" width="14.140625" style="2" bestFit="1" customWidth="1"/>
    <col min="18" max="18" width="1" style="2" customWidth="1"/>
    <col min="19" max="19" width="27.140625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19" ht="24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ht="24">
      <c r="A3" s="73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1:19" ht="24">
      <c r="A4" s="73" t="s">
        <v>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6" spans="1:19" ht="24">
      <c r="A6" s="71" t="s">
        <v>113</v>
      </c>
      <c r="C6" s="72" t="s">
        <v>114</v>
      </c>
      <c r="D6" s="72" t="s">
        <v>114</v>
      </c>
      <c r="E6" s="72" t="s">
        <v>114</v>
      </c>
      <c r="F6" s="72" t="s">
        <v>114</v>
      </c>
      <c r="G6" s="72" t="s">
        <v>114</v>
      </c>
      <c r="H6" s="72" t="s">
        <v>114</v>
      </c>
      <c r="I6" s="72" t="s">
        <v>114</v>
      </c>
      <c r="K6" s="72" t="s">
        <v>194</v>
      </c>
      <c r="M6" s="72" t="s">
        <v>5</v>
      </c>
      <c r="N6" s="72" t="s">
        <v>5</v>
      </c>
      <c r="O6" s="72" t="s">
        <v>5</v>
      </c>
      <c r="Q6" s="72" t="s">
        <v>6</v>
      </c>
      <c r="R6" s="72" t="s">
        <v>6</v>
      </c>
      <c r="S6" s="72" t="s">
        <v>6</v>
      </c>
    </row>
    <row r="7" spans="1:19" ht="24">
      <c r="A7" s="72" t="s">
        <v>113</v>
      </c>
      <c r="C7" s="72" t="s">
        <v>115</v>
      </c>
      <c r="E7" s="72" t="s">
        <v>116</v>
      </c>
      <c r="G7" s="72" t="s">
        <v>117</v>
      </c>
      <c r="I7" s="72" t="s">
        <v>45</v>
      </c>
      <c r="K7" s="72" t="s">
        <v>118</v>
      </c>
      <c r="M7" s="72" t="s">
        <v>119</v>
      </c>
      <c r="O7" s="72" t="s">
        <v>120</v>
      </c>
      <c r="Q7" s="72" t="s">
        <v>118</v>
      </c>
      <c r="S7" s="72" t="s">
        <v>112</v>
      </c>
    </row>
    <row r="8" spans="1:19">
      <c r="A8" s="2" t="s">
        <v>121</v>
      </c>
      <c r="C8" s="2" t="s">
        <v>124</v>
      </c>
      <c r="E8" s="2" t="s">
        <v>125</v>
      </c>
      <c r="G8" s="2" t="s">
        <v>123</v>
      </c>
      <c r="I8" s="2">
        <v>0</v>
      </c>
      <c r="K8" s="4">
        <v>500000</v>
      </c>
      <c r="M8" s="4">
        <v>4109</v>
      </c>
      <c r="O8" s="4">
        <v>404109</v>
      </c>
      <c r="Q8" s="4">
        <v>100000</v>
      </c>
      <c r="S8" s="9">
        <v>7.1334328070900887E-8</v>
      </c>
    </row>
    <row r="9" spans="1:19">
      <c r="A9" s="2" t="s">
        <v>121</v>
      </c>
      <c r="C9" s="2" t="s">
        <v>126</v>
      </c>
      <c r="E9" s="2" t="s">
        <v>122</v>
      </c>
      <c r="G9" s="2" t="s">
        <v>127</v>
      </c>
      <c r="I9" s="2">
        <v>0</v>
      </c>
      <c r="K9" s="4">
        <v>53312892560</v>
      </c>
      <c r="M9" s="4">
        <v>335796820671</v>
      </c>
      <c r="O9" s="4">
        <v>388207399161</v>
      </c>
      <c r="Q9" s="4">
        <v>902314070</v>
      </c>
      <c r="S9" s="9">
        <v>6.4365967892369828E-4</v>
      </c>
    </row>
    <row r="10" spans="1:19" ht="23.25" thickBot="1">
      <c r="K10" s="6">
        <f>SUM(K8:K9)</f>
        <v>53313392560</v>
      </c>
      <c r="M10" s="6">
        <f>SUM(M8:M9)</f>
        <v>335796824780</v>
      </c>
      <c r="O10" s="6">
        <f>SUM(O8:O9)</f>
        <v>388207803270</v>
      </c>
      <c r="Q10" s="6">
        <f>SUM(Q8:Q9)</f>
        <v>902414070</v>
      </c>
      <c r="S10" s="10">
        <f>SUM(S8:S9)</f>
        <v>6.4373101325176918E-4</v>
      </c>
    </row>
    <row r="11" spans="1:19" ht="23.25" thickTop="1"/>
    <row r="13" spans="1:19">
      <c r="Q13" s="4"/>
    </row>
    <row r="14" spans="1:19">
      <c r="S14" s="4"/>
    </row>
  </sheetData>
  <mergeCells count="17">
    <mergeCell ref="M7"/>
    <mergeCell ref="O7"/>
    <mergeCell ref="M6:O6"/>
    <mergeCell ref="A2:S2"/>
    <mergeCell ref="A3:S3"/>
    <mergeCell ref="A4:S4"/>
    <mergeCell ref="A6:A7"/>
    <mergeCell ref="C7"/>
    <mergeCell ref="E7"/>
    <mergeCell ref="G7"/>
    <mergeCell ref="I7"/>
    <mergeCell ref="C6:I6"/>
    <mergeCell ref="Q7"/>
    <mergeCell ref="S7"/>
    <mergeCell ref="Q6:S6"/>
    <mergeCell ref="K7"/>
    <mergeCell ref="K6"/>
  </mergeCells>
  <pageMargins left="0.7" right="0.7" top="0.75" bottom="0.75" header="0.3" footer="0.3"/>
  <ignoredErrors>
    <ignoredError sqref="C8:C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rightToLeft="1" workbookViewId="0">
      <selection activeCell="E21" sqref="E21"/>
    </sheetView>
  </sheetViews>
  <sheetFormatPr defaultRowHeight="22.5"/>
  <cols>
    <col min="1" max="1" width="24.85546875" style="2" bestFit="1" customWidth="1"/>
    <col min="2" max="2" width="1" style="2" customWidth="1"/>
    <col min="3" max="3" width="17.28515625" style="2" bestFit="1" customWidth="1"/>
    <col min="4" max="4" width="1" style="2" customWidth="1"/>
    <col min="5" max="5" width="24.85546875" style="2" bestFit="1" customWidth="1"/>
    <col min="6" max="6" width="1" style="2" customWidth="1"/>
    <col min="7" max="7" width="38.140625" style="2" bestFit="1" customWidth="1"/>
    <col min="8" max="8" width="1" style="2" customWidth="1"/>
    <col min="9" max="9" width="9.140625" style="2" customWidth="1"/>
    <col min="10" max="16384" width="9.140625" style="2"/>
  </cols>
  <sheetData>
    <row r="2" spans="1:7" ht="24">
      <c r="A2" s="73" t="s">
        <v>0</v>
      </c>
      <c r="B2" s="73"/>
      <c r="C2" s="73"/>
      <c r="D2" s="73"/>
      <c r="E2" s="73"/>
      <c r="F2" s="73"/>
      <c r="G2" s="73"/>
    </row>
    <row r="3" spans="1:7" ht="24">
      <c r="A3" s="73" t="s">
        <v>128</v>
      </c>
      <c r="B3" s="73"/>
      <c r="C3" s="73"/>
      <c r="D3" s="73"/>
      <c r="E3" s="73"/>
      <c r="F3" s="73"/>
      <c r="G3" s="73"/>
    </row>
    <row r="4" spans="1:7" ht="24">
      <c r="A4" s="73" t="s">
        <v>2</v>
      </c>
      <c r="B4" s="73"/>
      <c r="C4" s="73"/>
      <c r="D4" s="73"/>
      <c r="E4" s="73"/>
      <c r="F4" s="73"/>
      <c r="G4" s="73"/>
    </row>
    <row r="6" spans="1:7" ht="24">
      <c r="A6" s="72" t="s">
        <v>132</v>
      </c>
      <c r="C6" s="72" t="s">
        <v>118</v>
      </c>
      <c r="E6" s="72" t="s">
        <v>182</v>
      </c>
      <c r="G6" s="72" t="s">
        <v>13</v>
      </c>
    </row>
    <row r="7" spans="1:7">
      <c r="A7" s="2" t="s">
        <v>191</v>
      </c>
      <c r="C7" s="4">
        <v>9175922129</v>
      </c>
      <c r="E7" s="9">
        <f>C7/$C$10</f>
        <v>0.37586707958328214</v>
      </c>
      <c r="G7" s="9">
        <v>6.5455823950312537E-3</v>
      </c>
    </row>
    <row r="8" spans="1:7">
      <c r="A8" s="2" t="s">
        <v>192</v>
      </c>
      <c r="C8" s="4">
        <v>15236751136</v>
      </c>
      <c r="E8" s="9">
        <f t="shared" ref="E8:E9" si="0">C8/$C$10</f>
        <v>0.62413271073059007</v>
      </c>
      <c r="G8" s="9">
        <v>1.0869034042700959E-2</v>
      </c>
    </row>
    <row r="9" spans="1:7">
      <c r="A9" s="2" t="s">
        <v>193</v>
      </c>
      <c r="C9" s="4">
        <v>5119</v>
      </c>
      <c r="E9" s="9">
        <f t="shared" si="0"/>
        <v>2.0968612781770713E-7</v>
      </c>
      <c r="G9" s="9">
        <v>3.6516042539494166E-9</v>
      </c>
    </row>
    <row r="10" spans="1:7" ht="23.25" thickBot="1">
      <c r="C10" s="6">
        <f>SUM(C7:C9)</f>
        <v>24412678384</v>
      </c>
      <c r="E10" s="13">
        <f>SUM(E7:E9)</f>
        <v>1</v>
      </c>
      <c r="G10" s="10">
        <f>SUM(G7:G9)</f>
        <v>1.7414620089336467E-2</v>
      </c>
    </row>
    <row r="11" spans="1:7" ht="23.25" thickTop="1"/>
    <row r="13" spans="1:7">
      <c r="G13" s="4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0"/>
  <sheetViews>
    <sheetView rightToLeft="1" workbookViewId="0">
      <selection activeCell="E17" sqref="E17"/>
    </sheetView>
  </sheetViews>
  <sheetFormatPr defaultRowHeight="22.5"/>
  <cols>
    <col min="1" max="1" width="34.28515625" style="2" bestFit="1" customWidth="1"/>
    <col min="2" max="2" width="1" style="2" customWidth="1"/>
    <col min="3" max="3" width="20.85546875" style="2" bestFit="1" customWidth="1"/>
    <col min="4" max="4" width="1" style="2" customWidth="1"/>
    <col min="5" max="5" width="19.28515625" style="2" bestFit="1" customWidth="1"/>
    <col min="6" max="6" width="1" style="2" customWidth="1"/>
    <col min="7" max="7" width="11.85546875" style="2" bestFit="1" customWidth="1"/>
    <col min="8" max="8" width="1" style="2" customWidth="1"/>
    <col min="9" max="9" width="16" style="2" bestFit="1" customWidth="1"/>
    <col min="10" max="10" width="1" style="2" customWidth="1"/>
    <col min="11" max="11" width="15.140625" style="2" bestFit="1" customWidth="1"/>
    <col min="12" max="12" width="1" style="2" customWidth="1"/>
    <col min="13" max="13" width="16" style="2" bestFit="1" customWidth="1"/>
    <col min="14" max="14" width="1" style="2" customWidth="1"/>
    <col min="15" max="15" width="17.28515625" style="2" bestFit="1" customWidth="1"/>
    <col min="16" max="16" width="1" style="2" customWidth="1"/>
    <col min="17" max="17" width="15.140625" style="2" bestFit="1" customWidth="1"/>
    <col min="18" max="18" width="1" style="2" customWidth="1"/>
    <col min="19" max="19" width="17.28515625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19" ht="24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ht="24">
      <c r="A3" s="73" t="s">
        <v>128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1:19" ht="24">
      <c r="A4" s="73" t="s">
        <v>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6" spans="1:19" ht="24">
      <c r="A6" s="72" t="s">
        <v>129</v>
      </c>
      <c r="B6" s="72" t="s">
        <v>129</v>
      </c>
      <c r="C6" s="72" t="s">
        <v>129</v>
      </c>
      <c r="D6" s="72" t="s">
        <v>129</v>
      </c>
      <c r="E6" s="72" t="s">
        <v>129</v>
      </c>
      <c r="F6" s="72" t="s">
        <v>129</v>
      </c>
      <c r="G6" s="72" t="s">
        <v>129</v>
      </c>
      <c r="I6" s="72" t="s">
        <v>130</v>
      </c>
      <c r="J6" s="72" t="s">
        <v>130</v>
      </c>
      <c r="K6" s="72" t="s">
        <v>130</v>
      </c>
      <c r="L6" s="72" t="s">
        <v>130</v>
      </c>
      <c r="M6" s="72" t="s">
        <v>130</v>
      </c>
      <c r="O6" s="72" t="s">
        <v>131</v>
      </c>
      <c r="P6" s="72" t="s">
        <v>131</v>
      </c>
      <c r="Q6" s="72" t="s">
        <v>131</v>
      </c>
      <c r="R6" s="72" t="s">
        <v>131</v>
      </c>
      <c r="S6" s="72" t="s">
        <v>131</v>
      </c>
    </row>
    <row r="7" spans="1:19" ht="24">
      <c r="A7" s="72" t="s">
        <v>132</v>
      </c>
      <c r="C7" s="72" t="s">
        <v>133</v>
      </c>
      <c r="E7" s="72" t="s">
        <v>44</v>
      </c>
      <c r="G7" s="72" t="s">
        <v>45</v>
      </c>
      <c r="I7" s="72" t="s">
        <v>134</v>
      </c>
      <c r="K7" s="72" t="s">
        <v>135</v>
      </c>
      <c r="M7" s="72" t="s">
        <v>136</v>
      </c>
      <c r="O7" s="72" t="s">
        <v>134</v>
      </c>
      <c r="Q7" s="72" t="s">
        <v>135</v>
      </c>
      <c r="S7" s="72" t="s">
        <v>136</v>
      </c>
    </row>
    <row r="8" spans="1:19">
      <c r="A8" s="2" t="s">
        <v>51</v>
      </c>
      <c r="C8" s="2" t="s">
        <v>109</v>
      </c>
      <c r="E8" s="2" t="s">
        <v>53</v>
      </c>
      <c r="G8" s="4">
        <v>20</v>
      </c>
      <c r="I8" s="4">
        <v>847347310</v>
      </c>
      <c r="K8" s="2">
        <v>0</v>
      </c>
      <c r="M8" s="4">
        <v>847347310</v>
      </c>
      <c r="O8" s="4">
        <v>2251540150</v>
      </c>
      <c r="Q8" s="2">
        <v>0</v>
      </c>
      <c r="S8" s="4">
        <v>2251540150</v>
      </c>
    </row>
    <row r="9" spans="1:19">
      <c r="A9" s="2" t="s">
        <v>94</v>
      </c>
      <c r="C9" s="2" t="s">
        <v>109</v>
      </c>
      <c r="E9" s="2" t="s">
        <v>96</v>
      </c>
      <c r="G9" s="4">
        <v>18</v>
      </c>
      <c r="I9" s="4">
        <v>6892726028</v>
      </c>
      <c r="K9" s="2">
        <v>0</v>
      </c>
      <c r="M9" s="4">
        <v>6892726028</v>
      </c>
      <c r="O9" s="4">
        <v>52588024657</v>
      </c>
      <c r="Q9" s="2">
        <v>0</v>
      </c>
      <c r="S9" s="4">
        <v>52588024657</v>
      </c>
    </row>
    <row r="10" spans="1:19">
      <c r="A10" s="2" t="s">
        <v>47</v>
      </c>
      <c r="C10" s="2" t="s">
        <v>109</v>
      </c>
      <c r="E10" s="2" t="s">
        <v>50</v>
      </c>
      <c r="G10" s="4">
        <v>18</v>
      </c>
      <c r="I10" s="4">
        <v>10964744</v>
      </c>
      <c r="K10" s="2">
        <v>0</v>
      </c>
      <c r="M10" s="4">
        <v>10964744</v>
      </c>
      <c r="O10" s="4">
        <v>30881906</v>
      </c>
      <c r="Q10" s="2">
        <v>0</v>
      </c>
      <c r="S10" s="4">
        <v>30881906</v>
      </c>
    </row>
    <row r="11" spans="1:19">
      <c r="A11" s="2" t="s">
        <v>144</v>
      </c>
      <c r="C11" s="2" t="s">
        <v>109</v>
      </c>
      <c r="E11" s="2" t="s">
        <v>145</v>
      </c>
      <c r="G11" s="4">
        <v>16</v>
      </c>
      <c r="I11" s="4">
        <v>0</v>
      </c>
      <c r="K11" s="2">
        <v>0</v>
      </c>
      <c r="M11" s="4">
        <v>0</v>
      </c>
      <c r="O11" s="4">
        <v>1361947645</v>
      </c>
      <c r="Q11" s="2">
        <v>0</v>
      </c>
      <c r="S11" s="4">
        <v>1361947645</v>
      </c>
    </row>
    <row r="12" spans="1:19">
      <c r="A12" s="2" t="s">
        <v>90</v>
      </c>
      <c r="C12" s="2" t="s">
        <v>109</v>
      </c>
      <c r="E12" s="2" t="s">
        <v>92</v>
      </c>
      <c r="G12" s="4">
        <v>16</v>
      </c>
      <c r="I12" s="4">
        <v>260854425</v>
      </c>
      <c r="K12" s="2">
        <v>0</v>
      </c>
      <c r="M12" s="4">
        <v>260854425</v>
      </c>
      <c r="O12" s="4">
        <v>635299245</v>
      </c>
      <c r="Q12" s="2">
        <v>0</v>
      </c>
      <c r="S12" s="4">
        <v>635299245</v>
      </c>
    </row>
    <row r="13" spans="1:19" ht="23.25" customHeight="1">
      <c r="A13" s="2" t="s">
        <v>121</v>
      </c>
      <c r="C13" s="4">
        <v>1</v>
      </c>
      <c r="E13" s="2" t="s">
        <v>109</v>
      </c>
      <c r="G13" s="2">
        <v>0</v>
      </c>
      <c r="I13" s="4">
        <v>5119</v>
      </c>
      <c r="K13" s="4">
        <v>0</v>
      </c>
      <c r="M13" s="4">
        <v>5119</v>
      </c>
      <c r="O13" s="4">
        <v>3113</v>
      </c>
      <c r="Q13" s="4">
        <v>0</v>
      </c>
      <c r="S13" s="4">
        <v>3113</v>
      </c>
    </row>
    <row r="14" spans="1:19" ht="23.25" customHeight="1" thickBot="1">
      <c r="I14" s="6">
        <f>SUM(I8:I13)</f>
        <v>8011897626</v>
      </c>
      <c r="K14" s="5">
        <f>SUM(K8:K13)</f>
        <v>0</v>
      </c>
      <c r="M14" s="6">
        <f>SUM(M8:M13)</f>
        <v>8011897626</v>
      </c>
      <c r="O14" s="6">
        <f>SUM(O8:O13)</f>
        <v>56867696716</v>
      </c>
      <c r="Q14" s="5">
        <f>SUM(Q8:Q13)</f>
        <v>0</v>
      </c>
      <c r="S14" s="6">
        <f>SUM(S8:S13)</f>
        <v>56867696716</v>
      </c>
    </row>
    <row r="15" spans="1:19" ht="23.25" customHeight="1" thickTop="1"/>
    <row r="16" spans="1:19" ht="23.25" customHeight="1"/>
    <row r="17" ht="23.25" customHeight="1"/>
    <row r="18" ht="23.25" customHeight="1"/>
    <row r="19" ht="23.25" customHeight="1"/>
    <row r="20" ht="23.25" customHeight="1"/>
  </sheetData>
  <mergeCells count="16">
    <mergeCell ref="A2:S2"/>
    <mergeCell ref="A3:S3"/>
    <mergeCell ref="A4:S4"/>
    <mergeCell ref="A7"/>
    <mergeCell ref="C7"/>
    <mergeCell ref="E7"/>
    <mergeCell ref="G7"/>
    <mergeCell ref="A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8"/>
  <sheetViews>
    <sheetView rightToLeft="1" workbookViewId="0">
      <selection activeCell="E21" sqref="E21"/>
    </sheetView>
  </sheetViews>
  <sheetFormatPr defaultRowHeight="22.5"/>
  <cols>
    <col min="1" max="1" width="28" style="2" bestFit="1" customWidth="1"/>
    <col min="2" max="2" width="1" style="2" customWidth="1"/>
    <col min="3" max="3" width="15.140625" style="2" bestFit="1" customWidth="1"/>
    <col min="4" max="4" width="1" style="2" customWidth="1"/>
    <col min="5" max="5" width="40.28515625" style="2" bestFit="1" customWidth="1"/>
    <col min="6" max="6" width="1" style="2" customWidth="1"/>
    <col min="7" max="7" width="28.140625" style="2" bestFit="1" customWidth="1"/>
    <col min="8" max="8" width="1" style="2" customWidth="1"/>
    <col min="9" max="9" width="26.7109375" style="2" bestFit="1" customWidth="1"/>
    <col min="10" max="10" width="1" style="2" customWidth="1"/>
    <col min="11" max="11" width="15.140625" style="2" bestFit="1" customWidth="1"/>
    <col min="12" max="12" width="1" style="2" customWidth="1"/>
    <col min="13" max="13" width="29.140625" style="2" bestFit="1" customWidth="1"/>
    <col min="14" max="14" width="1" style="2" customWidth="1"/>
    <col min="15" max="15" width="26.7109375" style="2" bestFit="1" customWidth="1"/>
    <col min="16" max="16" width="1" style="2" customWidth="1"/>
    <col min="17" max="17" width="15.140625" style="2" bestFit="1" customWidth="1"/>
    <col min="18" max="18" width="1" style="2" customWidth="1"/>
    <col min="19" max="19" width="29.140625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19" ht="24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ht="24">
      <c r="A3" s="73" t="s">
        <v>128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1:19" ht="24">
      <c r="A4" s="73" t="s">
        <v>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6" spans="1:19" ht="24">
      <c r="A6" s="71" t="s">
        <v>3</v>
      </c>
      <c r="C6" s="72" t="s">
        <v>157</v>
      </c>
      <c r="D6" s="72" t="s">
        <v>157</v>
      </c>
      <c r="E6" s="72" t="s">
        <v>157</v>
      </c>
      <c r="F6" s="72" t="s">
        <v>157</v>
      </c>
      <c r="G6" s="72" t="s">
        <v>157</v>
      </c>
      <c r="I6" s="72" t="s">
        <v>130</v>
      </c>
      <c r="J6" s="72" t="s">
        <v>130</v>
      </c>
      <c r="K6" s="72" t="s">
        <v>130</v>
      </c>
      <c r="L6" s="72" t="s">
        <v>130</v>
      </c>
      <c r="M6" s="72" t="s">
        <v>130</v>
      </c>
      <c r="O6" s="72" t="s">
        <v>131</v>
      </c>
      <c r="P6" s="72" t="s">
        <v>131</v>
      </c>
      <c r="Q6" s="72" t="s">
        <v>131</v>
      </c>
      <c r="R6" s="72" t="s">
        <v>131</v>
      </c>
      <c r="S6" s="72" t="s">
        <v>131</v>
      </c>
    </row>
    <row r="7" spans="1:19" ht="24">
      <c r="A7" s="72" t="s">
        <v>3</v>
      </c>
      <c r="C7" s="72" t="s">
        <v>158</v>
      </c>
      <c r="E7" s="72" t="s">
        <v>159</v>
      </c>
      <c r="G7" s="72" t="s">
        <v>160</v>
      </c>
      <c r="I7" s="72" t="s">
        <v>161</v>
      </c>
      <c r="K7" s="72" t="s">
        <v>135</v>
      </c>
      <c r="M7" s="72" t="s">
        <v>162</v>
      </c>
      <c r="O7" s="72" t="s">
        <v>161</v>
      </c>
      <c r="Q7" s="72" t="s">
        <v>135</v>
      </c>
      <c r="S7" s="72" t="s">
        <v>162</v>
      </c>
    </row>
    <row r="8" spans="1:19">
      <c r="A8" s="2" t="s">
        <v>25</v>
      </c>
      <c r="C8" s="2" t="s">
        <v>163</v>
      </c>
      <c r="E8" s="4">
        <v>1347564</v>
      </c>
      <c r="G8" s="4">
        <v>400</v>
      </c>
      <c r="I8" s="4">
        <v>0</v>
      </c>
      <c r="K8" s="4">
        <v>0</v>
      </c>
      <c r="M8" s="4">
        <v>0</v>
      </c>
      <c r="O8" s="4">
        <v>539025600</v>
      </c>
      <c r="Q8" s="4">
        <v>0</v>
      </c>
      <c r="S8" s="4">
        <v>539025600</v>
      </c>
    </row>
    <row r="9" spans="1:19">
      <c r="A9" s="2" t="s">
        <v>34</v>
      </c>
      <c r="C9" s="2" t="s">
        <v>164</v>
      </c>
      <c r="E9" s="4">
        <v>1000000</v>
      </c>
      <c r="G9" s="4">
        <v>150</v>
      </c>
      <c r="I9" s="4">
        <v>0</v>
      </c>
      <c r="K9" s="4">
        <v>0</v>
      </c>
      <c r="M9" s="4">
        <v>0</v>
      </c>
      <c r="O9" s="4">
        <v>150000000</v>
      </c>
      <c r="Q9" s="4">
        <v>0</v>
      </c>
      <c r="S9" s="4">
        <v>150000000</v>
      </c>
    </row>
    <row r="10" spans="1:19">
      <c r="A10" s="2" t="s">
        <v>165</v>
      </c>
      <c r="C10" s="2" t="s">
        <v>166</v>
      </c>
      <c r="E10" s="4">
        <v>1000000</v>
      </c>
      <c r="G10" s="4">
        <v>50</v>
      </c>
      <c r="I10" s="4">
        <v>0</v>
      </c>
      <c r="K10" s="4">
        <v>0</v>
      </c>
      <c r="M10" s="4">
        <v>0</v>
      </c>
      <c r="O10" s="4">
        <v>50000000</v>
      </c>
      <c r="Q10" s="4">
        <v>0</v>
      </c>
      <c r="S10" s="4">
        <v>50000000</v>
      </c>
    </row>
    <row r="11" spans="1:19">
      <c r="A11" s="2" t="s">
        <v>18</v>
      </c>
      <c r="C11" s="2" t="s">
        <v>167</v>
      </c>
      <c r="E11" s="4">
        <v>195000</v>
      </c>
      <c r="G11" s="4">
        <v>2080</v>
      </c>
      <c r="I11" s="4">
        <v>405600000</v>
      </c>
      <c r="K11" s="4">
        <v>57670505</v>
      </c>
      <c r="M11" s="4">
        <v>347929495</v>
      </c>
      <c r="O11" s="4">
        <v>405600000</v>
      </c>
      <c r="Q11" s="4">
        <v>57670505</v>
      </c>
      <c r="S11" s="4">
        <v>347929495</v>
      </c>
    </row>
    <row r="12" spans="1:19">
      <c r="A12" s="2" t="s">
        <v>24</v>
      </c>
      <c r="C12" s="2" t="s">
        <v>168</v>
      </c>
      <c r="E12" s="4">
        <v>19546</v>
      </c>
      <c r="G12" s="4">
        <v>2000</v>
      </c>
      <c r="I12" s="4">
        <v>0</v>
      </c>
      <c r="K12" s="4">
        <v>0</v>
      </c>
      <c r="M12" s="4">
        <v>0</v>
      </c>
      <c r="O12" s="4">
        <v>39092000</v>
      </c>
      <c r="Q12" s="4">
        <v>787087</v>
      </c>
      <c r="S12" s="4">
        <v>38304913</v>
      </c>
    </row>
    <row r="13" spans="1:19">
      <c r="A13" s="2" t="s">
        <v>30</v>
      </c>
      <c r="C13" s="2" t="s">
        <v>154</v>
      </c>
      <c r="E13" s="4">
        <v>1000000</v>
      </c>
      <c r="G13" s="4">
        <v>900</v>
      </c>
      <c r="I13" s="4">
        <v>0</v>
      </c>
      <c r="K13" s="4">
        <v>0</v>
      </c>
      <c r="M13" s="4">
        <v>0</v>
      </c>
      <c r="O13" s="4">
        <v>900000000</v>
      </c>
      <c r="Q13" s="4">
        <v>35526316</v>
      </c>
      <c r="S13" s="4">
        <v>864473684</v>
      </c>
    </row>
    <row r="14" spans="1:19">
      <c r="A14" s="2" t="s">
        <v>169</v>
      </c>
      <c r="C14" s="2" t="s">
        <v>170</v>
      </c>
      <c r="E14" s="4">
        <v>350000</v>
      </c>
      <c r="G14" s="4">
        <v>800</v>
      </c>
      <c r="I14" s="4">
        <v>0</v>
      </c>
      <c r="K14" s="4">
        <v>0</v>
      </c>
      <c r="M14" s="4">
        <v>0</v>
      </c>
      <c r="O14" s="4">
        <v>280000000</v>
      </c>
      <c r="Q14" s="4">
        <v>0</v>
      </c>
      <c r="S14" s="4">
        <v>280000000</v>
      </c>
    </row>
    <row r="15" spans="1:19" ht="23.25" thickBot="1">
      <c r="I15" s="6">
        <f>SUM(I8:I14)</f>
        <v>405600000</v>
      </c>
      <c r="K15" s="6">
        <f>SUM(K8:K14)</f>
        <v>57670505</v>
      </c>
      <c r="M15" s="6">
        <f>SUM(M8:M14)</f>
        <v>347929495</v>
      </c>
      <c r="O15" s="6">
        <f>SUM(O8:O14)</f>
        <v>2363717600</v>
      </c>
      <c r="Q15" s="6">
        <f>SUM(Q8:Q14)</f>
        <v>93983908</v>
      </c>
      <c r="S15" s="6">
        <f>SUM(S8:S14)</f>
        <v>2269733692</v>
      </c>
    </row>
    <row r="16" spans="1:19" ht="23.25" thickTop="1"/>
    <row r="18" spans="13:19">
      <c r="M18" s="4"/>
      <c r="S18" s="4"/>
    </row>
  </sheetData>
  <mergeCells count="16">
    <mergeCell ref="A2:S2"/>
    <mergeCell ref="A3:S3"/>
    <mergeCell ref="A4:S4"/>
    <mergeCell ref="A6:A7"/>
    <mergeCell ref="C7"/>
    <mergeCell ref="E7"/>
    <mergeCell ref="G7"/>
    <mergeCell ref="C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1"/>
  <sheetViews>
    <sheetView rightToLeft="1" topLeftCell="A13" workbookViewId="0">
      <selection activeCell="I8" sqref="I8:I29"/>
    </sheetView>
  </sheetViews>
  <sheetFormatPr defaultRowHeight="22.5"/>
  <cols>
    <col min="1" max="1" width="34.28515625" style="2" bestFit="1" customWidth="1"/>
    <col min="2" max="2" width="1" style="2" customWidth="1"/>
    <col min="3" max="3" width="12.7109375" style="2" bestFit="1" customWidth="1"/>
    <col min="4" max="4" width="1" style="2" customWidth="1"/>
    <col min="5" max="5" width="20.42578125" style="2" bestFit="1" customWidth="1"/>
    <col min="6" max="6" width="1" style="2" customWidth="1"/>
    <col min="7" max="7" width="20.5703125" style="2" bestFit="1" customWidth="1"/>
    <col min="8" max="8" width="1" style="2" customWidth="1"/>
    <col min="9" max="9" width="39.5703125" style="2" bestFit="1" customWidth="1"/>
    <col min="10" max="10" width="1" style="2" customWidth="1"/>
    <col min="11" max="11" width="12.7109375" style="2" bestFit="1" customWidth="1"/>
    <col min="12" max="12" width="1" style="2" customWidth="1"/>
    <col min="13" max="13" width="20.5703125" style="2" bestFit="1" customWidth="1"/>
    <col min="14" max="14" width="1" style="2" customWidth="1"/>
    <col min="15" max="15" width="20.28515625" style="2" bestFit="1" customWidth="1"/>
    <col min="16" max="16" width="1" style="2" customWidth="1"/>
    <col min="17" max="17" width="39.5703125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4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24">
      <c r="A3" s="73" t="s">
        <v>128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24">
      <c r="A4" s="73" t="s">
        <v>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6" spans="1:17" ht="24">
      <c r="A6" s="71" t="s">
        <v>3</v>
      </c>
      <c r="C6" s="72" t="s">
        <v>130</v>
      </c>
      <c r="D6" s="72" t="s">
        <v>130</v>
      </c>
      <c r="E6" s="72" t="s">
        <v>130</v>
      </c>
      <c r="F6" s="72" t="s">
        <v>130</v>
      </c>
      <c r="G6" s="72" t="s">
        <v>130</v>
      </c>
      <c r="H6" s="72" t="s">
        <v>130</v>
      </c>
      <c r="I6" s="72" t="s">
        <v>130</v>
      </c>
      <c r="K6" s="72" t="s">
        <v>131</v>
      </c>
      <c r="L6" s="72" t="s">
        <v>131</v>
      </c>
      <c r="M6" s="72" t="s">
        <v>131</v>
      </c>
      <c r="N6" s="72" t="s">
        <v>131</v>
      </c>
      <c r="O6" s="72" t="s">
        <v>131</v>
      </c>
      <c r="P6" s="72" t="s">
        <v>131</v>
      </c>
      <c r="Q6" s="72" t="s">
        <v>131</v>
      </c>
    </row>
    <row r="7" spans="1:17" ht="24">
      <c r="A7" s="72" t="s">
        <v>3</v>
      </c>
      <c r="C7" s="72" t="s">
        <v>7</v>
      </c>
      <c r="E7" s="72" t="s">
        <v>171</v>
      </c>
      <c r="G7" s="72" t="s">
        <v>172</v>
      </c>
      <c r="I7" s="72" t="s">
        <v>173</v>
      </c>
      <c r="K7" s="72" t="s">
        <v>7</v>
      </c>
      <c r="M7" s="72" t="s">
        <v>171</v>
      </c>
      <c r="O7" s="72" t="s">
        <v>172</v>
      </c>
      <c r="Q7" s="72" t="s">
        <v>173</v>
      </c>
    </row>
    <row r="8" spans="1:17">
      <c r="A8" s="2" t="s">
        <v>24</v>
      </c>
      <c r="C8" s="4">
        <v>89546</v>
      </c>
      <c r="E8" s="4">
        <v>2121943131</v>
      </c>
      <c r="G8" s="4">
        <v>1956752153</v>
      </c>
      <c r="I8" s="4">
        <v>165190978</v>
      </c>
      <c r="K8" s="4">
        <v>89546</v>
      </c>
      <c r="M8" s="4">
        <v>2121943131</v>
      </c>
      <c r="O8" s="4">
        <v>1865834749</v>
      </c>
      <c r="Q8" s="4">
        <v>256108382</v>
      </c>
    </row>
    <row r="9" spans="1:17">
      <c r="A9" s="2" t="s">
        <v>16</v>
      </c>
      <c r="C9" s="4">
        <v>424984</v>
      </c>
      <c r="E9" s="4">
        <v>1871477285</v>
      </c>
      <c r="G9" s="4">
        <v>1641241128</v>
      </c>
      <c r="I9" s="4">
        <v>230236157</v>
      </c>
      <c r="K9" s="4">
        <v>424984</v>
      </c>
      <c r="M9" s="4">
        <v>1871477285</v>
      </c>
      <c r="O9" s="4">
        <v>1634233746</v>
      </c>
      <c r="Q9" s="4">
        <v>237243539</v>
      </c>
    </row>
    <row r="10" spans="1:17">
      <c r="A10" s="2" t="s">
        <v>20</v>
      </c>
      <c r="C10" s="4">
        <v>600000</v>
      </c>
      <c r="E10" s="4">
        <v>1397440800</v>
      </c>
      <c r="G10" s="4">
        <v>1197806400</v>
      </c>
      <c r="I10" s="4">
        <v>199634400</v>
      </c>
      <c r="K10" s="4">
        <v>600000</v>
      </c>
      <c r="M10" s="4">
        <v>1397440800</v>
      </c>
      <c r="O10" s="4">
        <v>1115380320</v>
      </c>
      <c r="Q10" s="4">
        <v>282060480</v>
      </c>
    </row>
    <row r="11" spans="1:17">
      <c r="A11" s="2" t="s">
        <v>27</v>
      </c>
      <c r="C11" s="4">
        <v>770</v>
      </c>
      <c r="E11" s="4">
        <v>3478910319</v>
      </c>
      <c r="G11" s="4">
        <v>3274874646</v>
      </c>
      <c r="I11" s="4">
        <v>204035673</v>
      </c>
      <c r="K11" s="4">
        <v>770</v>
      </c>
      <c r="M11" s="4">
        <v>3478910319</v>
      </c>
      <c r="O11" s="4">
        <v>3558441840</v>
      </c>
      <c r="Q11" s="7">
        <v>-79531521</v>
      </c>
    </row>
    <row r="12" spans="1:17">
      <c r="A12" s="2" t="s">
        <v>17</v>
      </c>
      <c r="C12" s="4">
        <v>110000</v>
      </c>
      <c r="E12" s="4">
        <v>6660480915</v>
      </c>
      <c r="G12" s="4">
        <v>5927180985</v>
      </c>
      <c r="I12" s="4">
        <v>733299930</v>
      </c>
      <c r="K12" s="4">
        <v>110000</v>
      </c>
      <c r="M12" s="4">
        <v>6660480915</v>
      </c>
      <c r="O12" s="4">
        <v>4313521095</v>
      </c>
      <c r="Q12" s="4">
        <v>2346959820</v>
      </c>
    </row>
    <row r="13" spans="1:17">
      <c r="A13" s="2" t="s">
        <v>28</v>
      </c>
      <c r="C13" s="4">
        <v>1950</v>
      </c>
      <c r="E13" s="4">
        <v>8811053199</v>
      </c>
      <c r="G13" s="4">
        <v>8137843164</v>
      </c>
      <c r="I13" s="4">
        <v>673210035</v>
      </c>
      <c r="K13" s="4">
        <v>1950</v>
      </c>
      <c r="M13" s="4">
        <v>8811053199</v>
      </c>
      <c r="O13" s="4">
        <v>9420447098</v>
      </c>
      <c r="Q13" s="7">
        <v>-609393899</v>
      </c>
    </row>
    <row r="14" spans="1:17">
      <c r="A14" s="2" t="s">
        <v>21</v>
      </c>
      <c r="C14" s="4">
        <v>101765</v>
      </c>
      <c r="E14" s="4">
        <v>404602756</v>
      </c>
      <c r="G14" s="4">
        <v>364980530</v>
      </c>
      <c r="I14" s="4">
        <v>39622226</v>
      </c>
      <c r="K14" s="4">
        <v>101765</v>
      </c>
      <c r="M14" s="4">
        <v>404602756</v>
      </c>
      <c r="O14" s="4">
        <v>364556621</v>
      </c>
      <c r="Q14" s="7">
        <v>40046135</v>
      </c>
    </row>
    <row r="15" spans="1:17">
      <c r="A15" s="2" t="s">
        <v>22</v>
      </c>
      <c r="C15" s="4">
        <v>303970</v>
      </c>
      <c r="E15" s="4">
        <v>1141114854</v>
      </c>
      <c r="G15" s="4">
        <v>1099274980</v>
      </c>
      <c r="I15" s="4">
        <v>41839874</v>
      </c>
      <c r="K15" s="4">
        <v>303970</v>
      </c>
      <c r="M15" s="4">
        <v>1141114854</v>
      </c>
      <c r="O15" s="4">
        <v>890901926</v>
      </c>
      <c r="Q15" s="7">
        <v>250212928</v>
      </c>
    </row>
    <row r="16" spans="1:17">
      <c r="A16" s="2" t="s">
        <v>29</v>
      </c>
      <c r="C16" s="4">
        <v>250</v>
      </c>
      <c r="E16" s="4">
        <v>1133237180</v>
      </c>
      <c r="G16" s="4">
        <v>1042268533</v>
      </c>
      <c r="I16" s="4">
        <v>90968647</v>
      </c>
      <c r="K16" s="4">
        <v>250</v>
      </c>
      <c r="M16" s="4">
        <v>1133237180</v>
      </c>
      <c r="O16" s="4">
        <v>987481308</v>
      </c>
      <c r="Q16" s="7">
        <v>145755872</v>
      </c>
    </row>
    <row r="17" spans="1:17">
      <c r="A17" s="2" t="s">
        <v>35</v>
      </c>
      <c r="C17" s="4">
        <v>60000</v>
      </c>
      <c r="E17" s="4">
        <v>853139985</v>
      </c>
      <c r="G17" s="4">
        <v>876461141</v>
      </c>
      <c r="I17" s="7">
        <v>-23321156</v>
      </c>
      <c r="K17" s="4">
        <v>60000</v>
      </c>
      <c r="M17" s="4">
        <v>853139985</v>
      </c>
      <c r="O17" s="4">
        <v>876461141</v>
      </c>
      <c r="Q17" s="7">
        <v>-23321156</v>
      </c>
    </row>
    <row r="18" spans="1:17">
      <c r="A18" s="2" t="s">
        <v>25</v>
      </c>
      <c r="C18" s="4">
        <v>1997564</v>
      </c>
      <c r="E18" s="4">
        <v>8292143852</v>
      </c>
      <c r="G18" s="4">
        <v>7878723512</v>
      </c>
      <c r="I18" s="4">
        <v>413420340</v>
      </c>
      <c r="K18" s="4">
        <v>1997564</v>
      </c>
      <c r="M18" s="4">
        <v>8292143852</v>
      </c>
      <c r="O18" s="4">
        <v>4731085379</v>
      </c>
      <c r="Q18" s="7">
        <v>3561058473</v>
      </c>
    </row>
    <row r="19" spans="1:17">
      <c r="A19" s="2" t="s">
        <v>26</v>
      </c>
      <c r="C19" s="4">
        <v>1759000</v>
      </c>
      <c r="E19" s="4">
        <v>5833454812</v>
      </c>
      <c r="G19" s="4">
        <v>5229032949</v>
      </c>
      <c r="I19" s="4">
        <v>604421863</v>
      </c>
      <c r="K19" s="4">
        <v>1759000</v>
      </c>
      <c r="M19" s="4">
        <v>5833454812</v>
      </c>
      <c r="O19" s="4">
        <v>4304121692</v>
      </c>
      <c r="Q19" s="7">
        <v>1529333120</v>
      </c>
    </row>
    <row r="20" spans="1:17">
      <c r="A20" s="2" t="s">
        <v>34</v>
      </c>
      <c r="C20" s="4">
        <v>1486710</v>
      </c>
      <c r="E20" s="4">
        <v>9573811397</v>
      </c>
      <c r="G20" s="4">
        <v>8202775190</v>
      </c>
      <c r="I20" s="4">
        <v>1371036207</v>
      </c>
      <c r="K20" s="4">
        <v>1486710</v>
      </c>
      <c r="M20" s="4">
        <v>9573811397</v>
      </c>
      <c r="O20" s="4">
        <v>5137413069</v>
      </c>
      <c r="Q20" s="7">
        <v>4436398328</v>
      </c>
    </row>
    <row r="21" spans="1:17">
      <c r="A21" s="2" t="s">
        <v>32</v>
      </c>
      <c r="C21" s="4">
        <v>14652</v>
      </c>
      <c r="E21" s="4">
        <v>108194679</v>
      </c>
      <c r="G21" s="4">
        <v>93337316</v>
      </c>
      <c r="I21" s="4">
        <v>14857363</v>
      </c>
      <c r="K21" s="4">
        <v>14652</v>
      </c>
      <c r="M21" s="4">
        <v>108194679</v>
      </c>
      <c r="O21" s="4">
        <v>94302845</v>
      </c>
      <c r="Q21" s="7">
        <v>13891834</v>
      </c>
    </row>
    <row r="22" spans="1:17">
      <c r="A22" s="2" t="s">
        <v>36</v>
      </c>
      <c r="C22" s="4">
        <v>15000</v>
      </c>
      <c r="E22" s="4">
        <v>160658160</v>
      </c>
      <c r="G22" s="4">
        <v>158351341</v>
      </c>
      <c r="I22" s="4">
        <v>2306819</v>
      </c>
      <c r="K22" s="4">
        <v>15000</v>
      </c>
      <c r="M22" s="4">
        <v>160658160</v>
      </c>
      <c r="O22" s="4">
        <v>158351348</v>
      </c>
      <c r="Q22" s="7">
        <v>2306812</v>
      </c>
    </row>
    <row r="23" spans="1:17">
      <c r="A23" s="2" t="s">
        <v>31</v>
      </c>
      <c r="C23" s="4">
        <v>2788626</v>
      </c>
      <c r="E23" s="4">
        <v>14464406463</v>
      </c>
      <c r="G23" s="4">
        <v>12180698150</v>
      </c>
      <c r="I23" s="4">
        <v>2283708313</v>
      </c>
      <c r="K23" s="4">
        <v>2788626</v>
      </c>
      <c r="M23" s="4">
        <v>14464406463</v>
      </c>
      <c r="O23" s="4">
        <v>10922980843</v>
      </c>
      <c r="Q23" s="7">
        <v>3541425620</v>
      </c>
    </row>
    <row r="24" spans="1:17">
      <c r="A24" s="2" t="s">
        <v>19</v>
      </c>
      <c r="C24" s="4">
        <v>353813</v>
      </c>
      <c r="E24" s="4">
        <v>3015577123</v>
      </c>
      <c r="G24" s="4">
        <v>2738439734</v>
      </c>
      <c r="I24" s="4">
        <v>277137389</v>
      </c>
      <c r="K24" s="4">
        <v>353813</v>
      </c>
      <c r="M24" s="4">
        <v>3015577123</v>
      </c>
      <c r="O24" s="4">
        <v>2855357467</v>
      </c>
      <c r="Q24" s="7">
        <v>160219656</v>
      </c>
    </row>
    <row r="25" spans="1:17">
      <c r="A25" s="2" t="s">
        <v>15</v>
      </c>
      <c r="C25" s="4">
        <v>12400000</v>
      </c>
      <c r="E25" s="4">
        <v>5992200800</v>
      </c>
      <c r="G25" s="4">
        <v>5550153206</v>
      </c>
      <c r="I25" s="4">
        <v>442047594</v>
      </c>
      <c r="K25" s="4">
        <v>12400000</v>
      </c>
      <c r="M25" s="4">
        <v>5992200800</v>
      </c>
      <c r="O25" s="4">
        <v>5026413991</v>
      </c>
      <c r="Q25" s="7">
        <v>965786809</v>
      </c>
    </row>
    <row r="26" spans="1:17">
      <c r="A26" s="2" t="s">
        <v>18</v>
      </c>
      <c r="C26" s="4">
        <v>195000</v>
      </c>
      <c r="E26" s="4">
        <v>4286019855</v>
      </c>
      <c r="G26" s="4">
        <v>4474291136</v>
      </c>
      <c r="I26" s="7">
        <v>-188271281</v>
      </c>
      <c r="K26" s="4">
        <v>195000</v>
      </c>
      <c r="M26" s="4">
        <v>4286019855</v>
      </c>
      <c r="O26" s="4">
        <v>4116731882</v>
      </c>
      <c r="Q26" s="7">
        <v>169287973</v>
      </c>
    </row>
    <row r="27" spans="1:17">
      <c r="A27" s="2" t="s">
        <v>33</v>
      </c>
      <c r="C27" s="4">
        <v>1080572</v>
      </c>
      <c r="E27" s="4">
        <v>7262337202</v>
      </c>
      <c r="G27" s="4">
        <v>6762630193</v>
      </c>
      <c r="I27" s="7">
        <v>499707009</v>
      </c>
      <c r="K27" s="4">
        <v>1080572</v>
      </c>
      <c r="M27" s="4">
        <v>7262337202</v>
      </c>
      <c r="O27" s="4">
        <v>7023891141</v>
      </c>
      <c r="Q27" s="7">
        <v>238446061</v>
      </c>
    </row>
    <row r="28" spans="1:17">
      <c r="A28" s="2" t="s">
        <v>30</v>
      </c>
      <c r="C28" s="4">
        <v>0</v>
      </c>
      <c r="E28" s="4">
        <v>0</v>
      </c>
      <c r="G28" s="4">
        <v>53174</v>
      </c>
      <c r="I28" s="7">
        <v>-53174</v>
      </c>
      <c r="K28" s="4">
        <v>0</v>
      </c>
      <c r="M28" s="4">
        <v>0</v>
      </c>
      <c r="O28" s="4">
        <v>0</v>
      </c>
      <c r="Q28" s="7">
        <v>0</v>
      </c>
    </row>
    <row r="29" spans="1:17">
      <c r="A29" s="2" t="s">
        <v>23</v>
      </c>
      <c r="C29" s="4">
        <v>0</v>
      </c>
      <c r="E29" s="4">
        <v>0</v>
      </c>
      <c r="G29" s="4">
        <v>20599</v>
      </c>
      <c r="I29" s="7">
        <v>-20599</v>
      </c>
      <c r="K29" s="4">
        <v>0</v>
      </c>
      <c r="M29" s="4">
        <v>0</v>
      </c>
      <c r="O29" s="4">
        <v>0</v>
      </c>
      <c r="Q29" s="7">
        <v>0</v>
      </c>
    </row>
    <row r="30" spans="1:17">
      <c r="A30" s="2" t="s">
        <v>97</v>
      </c>
      <c r="C30" s="4">
        <v>450000</v>
      </c>
      <c r="E30" s="4">
        <v>428522445821</v>
      </c>
      <c r="G30" s="4">
        <v>422361016098</v>
      </c>
      <c r="I30" s="7">
        <v>6161429723</v>
      </c>
      <c r="K30" s="4">
        <v>450000</v>
      </c>
      <c r="M30" s="4">
        <v>428522445821</v>
      </c>
      <c r="O30" s="4">
        <v>415384311741</v>
      </c>
      <c r="Q30" s="7">
        <v>13138134080</v>
      </c>
    </row>
    <row r="31" spans="1:17">
      <c r="A31" s="2" t="s">
        <v>72</v>
      </c>
      <c r="C31" s="4">
        <v>13293</v>
      </c>
      <c r="E31" s="4">
        <v>11649402711</v>
      </c>
      <c r="G31" s="4">
        <v>11566913029</v>
      </c>
      <c r="I31" s="7">
        <v>82489682</v>
      </c>
      <c r="K31" s="4">
        <v>13293</v>
      </c>
      <c r="M31" s="4">
        <v>11649402711</v>
      </c>
      <c r="O31" s="4">
        <v>10623497294</v>
      </c>
      <c r="Q31" s="7">
        <v>1025905417</v>
      </c>
    </row>
    <row r="32" spans="1:17">
      <c r="A32" s="2" t="s">
        <v>87</v>
      </c>
      <c r="C32" s="4">
        <v>5151</v>
      </c>
      <c r="E32" s="4">
        <v>4603878998</v>
      </c>
      <c r="G32" s="4">
        <v>4535307126</v>
      </c>
      <c r="I32" s="7">
        <v>68571872</v>
      </c>
      <c r="K32" s="4">
        <v>5151</v>
      </c>
      <c r="M32" s="4">
        <v>4603878998</v>
      </c>
      <c r="O32" s="4">
        <v>4464000053</v>
      </c>
      <c r="Q32" s="7">
        <v>139878945</v>
      </c>
    </row>
    <row r="33" spans="1:17">
      <c r="A33" s="2" t="s">
        <v>84</v>
      </c>
      <c r="C33" s="4">
        <v>11640</v>
      </c>
      <c r="E33" s="4">
        <v>10501124481</v>
      </c>
      <c r="G33" s="4">
        <v>12702573278</v>
      </c>
      <c r="I33" s="7">
        <v>-2201448797</v>
      </c>
      <c r="K33" s="4">
        <v>11640</v>
      </c>
      <c r="M33" s="4">
        <v>10501124481</v>
      </c>
      <c r="O33" s="4">
        <v>9746586276</v>
      </c>
      <c r="Q33" s="7">
        <v>754538205</v>
      </c>
    </row>
    <row r="34" spans="1:17">
      <c r="A34" s="2" t="s">
        <v>100</v>
      </c>
      <c r="C34" s="4">
        <v>118000</v>
      </c>
      <c r="E34" s="4">
        <v>89733957680</v>
      </c>
      <c r="G34" s="4">
        <v>88536965280</v>
      </c>
      <c r="I34" s="7">
        <v>1196992400</v>
      </c>
      <c r="K34" s="4">
        <v>118000</v>
      </c>
      <c r="M34" s="4">
        <v>89733957680</v>
      </c>
      <c r="O34" s="4">
        <v>88637015280</v>
      </c>
      <c r="Q34" s="7">
        <v>1096942400</v>
      </c>
    </row>
    <row r="35" spans="1:17">
      <c r="A35" s="2" t="s">
        <v>94</v>
      </c>
      <c r="C35" s="4">
        <v>500000</v>
      </c>
      <c r="E35" s="4">
        <v>457245756312</v>
      </c>
      <c r="G35" s="4">
        <v>456668675000</v>
      </c>
      <c r="I35" s="7">
        <v>577081312</v>
      </c>
      <c r="K35" s="4">
        <v>500000</v>
      </c>
      <c r="M35" s="4">
        <v>457245756312</v>
      </c>
      <c r="O35" s="4">
        <v>500000000000</v>
      </c>
      <c r="Q35" s="7">
        <v>-42754243688</v>
      </c>
    </row>
    <row r="36" spans="1:17">
      <c r="A36" s="2" t="s">
        <v>90</v>
      </c>
      <c r="C36" s="4">
        <v>20000</v>
      </c>
      <c r="E36" s="4">
        <v>19405940485</v>
      </c>
      <c r="G36" s="4">
        <v>19385935000</v>
      </c>
      <c r="I36" s="7">
        <v>20005485</v>
      </c>
      <c r="K36" s="4">
        <v>20000</v>
      </c>
      <c r="M36" s="4">
        <v>19405940485</v>
      </c>
      <c r="O36" s="4">
        <v>19273963500</v>
      </c>
      <c r="Q36" s="7">
        <v>131976985</v>
      </c>
    </row>
    <row r="37" spans="1:17">
      <c r="A37" s="2" t="s">
        <v>63</v>
      </c>
      <c r="C37" s="4">
        <v>12311</v>
      </c>
      <c r="E37" s="4">
        <v>11413003599</v>
      </c>
      <c r="G37" s="4">
        <v>11854518357</v>
      </c>
      <c r="I37" s="7">
        <v>-441514758</v>
      </c>
      <c r="K37" s="4">
        <v>12311</v>
      </c>
      <c r="M37" s="4">
        <v>11413003599</v>
      </c>
      <c r="O37" s="4">
        <v>11007090508</v>
      </c>
      <c r="Q37" s="7">
        <v>405913091</v>
      </c>
    </row>
    <row r="38" spans="1:17">
      <c r="A38" s="2" t="s">
        <v>66</v>
      </c>
      <c r="C38" s="4">
        <v>15693</v>
      </c>
      <c r="E38" s="4">
        <v>15523818407</v>
      </c>
      <c r="G38" s="4">
        <v>15313668982</v>
      </c>
      <c r="I38" s="7">
        <v>210149425</v>
      </c>
      <c r="K38" s="4">
        <v>15693</v>
      </c>
      <c r="M38" s="4">
        <v>15523818407</v>
      </c>
      <c r="O38" s="4">
        <v>14953150472</v>
      </c>
      <c r="Q38" s="7">
        <v>570667935</v>
      </c>
    </row>
    <row r="39" spans="1:17">
      <c r="A39" s="2" t="s">
        <v>75</v>
      </c>
      <c r="C39" s="4">
        <v>25209</v>
      </c>
      <c r="E39" s="4">
        <v>22640842872</v>
      </c>
      <c r="G39" s="4">
        <v>22308526848</v>
      </c>
      <c r="I39" s="7">
        <v>332316024</v>
      </c>
      <c r="K39" s="4">
        <v>25209</v>
      </c>
      <c r="M39" s="4">
        <v>22640842872</v>
      </c>
      <c r="O39" s="4">
        <v>22017808246</v>
      </c>
      <c r="Q39" s="7">
        <v>623034626</v>
      </c>
    </row>
    <row r="40" spans="1:17">
      <c r="A40" s="2" t="s">
        <v>57</v>
      </c>
      <c r="C40" s="4">
        <v>8127</v>
      </c>
      <c r="E40" s="4">
        <v>7936563868</v>
      </c>
      <c r="G40" s="4">
        <v>7838740996</v>
      </c>
      <c r="I40" s="7">
        <v>97822872</v>
      </c>
      <c r="K40" s="4">
        <v>8127</v>
      </c>
      <c r="M40" s="4">
        <v>7936563868</v>
      </c>
      <c r="O40" s="4">
        <v>7417904187</v>
      </c>
      <c r="Q40" s="7">
        <v>518659681</v>
      </c>
    </row>
    <row r="41" spans="1:17">
      <c r="A41" s="2" t="s">
        <v>81</v>
      </c>
      <c r="C41" s="4">
        <v>505</v>
      </c>
      <c r="E41" s="4">
        <v>415193576</v>
      </c>
      <c r="G41" s="4">
        <v>409491718</v>
      </c>
      <c r="I41" s="7">
        <v>5701858</v>
      </c>
      <c r="K41" s="4">
        <v>505</v>
      </c>
      <c r="M41" s="4">
        <v>415193576</v>
      </c>
      <c r="O41" s="4">
        <v>407325093</v>
      </c>
      <c r="Q41" s="7">
        <v>7868483</v>
      </c>
    </row>
    <row r="42" spans="1:17">
      <c r="A42" s="2" t="s">
        <v>69</v>
      </c>
      <c r="C42" s="4">
        <v>28177</v>
      </c>
      <c r="E42" s="4">
        <v>24826550256</v>
      </c>
      <c r="G42" s="4">
        <v>24662791630</v>
      </c>
      <c r="I42" s="7">
        <v>163758626</v>
      </c>
      <c r="K42" s="4">
        <v>28177</v>
      </c>
      <c r="M42" s="4">
        <v>24826550256</v>
      </c>
      <c r="O42" s="4">
        <v>22191335454</v>
      </c>
      <c r="Q42" s="7">
        <v>2635214802</v>
      </c>
    </row>
    <row r="43" spans="1:17">
      <c r="A43" s="2" t="s">
        <v>78</v>
      </c>
      <c r="C43" s="4">
        <v>134282</v>
      </c>
      <c r="E43" s="4">
        <v>111087308326</v>
      </c>
      <c r="G43" s="4">
        <v>114291021591</v>
      </c>
      <c r="I43" s="7">
        <v>-3203713265</v>
      </c>
      <c r="K43" s="4">
        <v>134282</v>
      </c>
      <c r="M43" s="4">
        <v>111087308326</v>
      </c>
      <c r="O43" s="4">
        <v>114202372055</v>
      </c>
      <c r="Q43" s="7">
        <v>-3115063729</v>
      </c>
    </row>
    <row r="44" spans="1:17">
      <c r="A44" s="2" t="s">
        <v>60</v>
      </c>
      <c r="C44" s="4">
        <v>27882</v>
      </c>
      <c r="E44" s="4">
        <v>27625545470</v>
      </c>
      <c r="G44" s="4">
        <v>27234978960</v>
      </c>
      <c r="I44" s="7">
        <v>390566510</v>
      </c>
      <c r="K44" s="4">
        <v>27882</v>
      </c>
      <c r="M44" s="4">
        <v>27625545470</v>
      </c>
      <c r="O44" s="4">
        <v>24561477183</v>
      </c>
      <c r="Q44" s="7">
        <v>3064068287</v>
      </c>
    </row>
    <row r="45" spans="1:17">
      <c r="A45" s="2" t="s">
        <v>47</v>
      </c>
      <c r="C45" s="4">
        <v>0</v>
      </c>
      <c r="E45" s="4">
        <v>0</v>
      </c>
      <c r="G45" s="4">
        <v>0</v>
      </c>
      <c r="I45" s="7">
        <v>0</v>
      </c>
      <c r="K45" s="4">
        <v>749</v>
      </c>
      <c r="M45" s="4">
        <v>741720862</v>
      </c>
      <c r="O45" s="4">
        <v>742047594</v>
      </c>
      <c r="Q45" s="7">
        <v>-326732</v>
      </c>
    </row>
    <row r="46" spans="1:17">
      <c r="A46" s="2" t="s">
        <v>51</v>
      </c>
      <c r="C46" s="4">
        <v>0</v>
      </c>
      <c r="E46" s="4">
        <v>0</v>
      </c>
      <c r="G46" s="4">
        <v>0</v>
      </c>
      <c r="I46" s="7">
        <v>0</v>
      </c>
      <c r="K46" s="4">
        <v>50000</v>
      </c>
      <c r="M46" s="4">
        <v>49663967500</v>
      </c>
      <c r="O46" s="4">
        <v>49535887498</v>
      </c>
      <c r="Q46" s="7">
        <v>128080002</v>
      </c>
    </row>
    <row r="47" spans="1:17">
      <c r="A47" s="2" t="s">
        <v>54</v>
      </c>
      <c r="C47" s="4">
        <v>0</v>
      </c>
      <c r="E47" s="4">
        <v>0</v>
      </c>
      <c r="G47" s="4">
        <v>1942721744</v>
      </c>
      <c r="I47" s="7">
        <v>-1942721744</v>
      </c>
      <c r="K47" s="4">
        <v>0</v>
      </c>
      <c r="M47" s="4">
        <v>0</v>
      </c>
      <c r="O47" s="4">
        <v>0</v>
      </c>
      <c r="Q47" s="7">
        <v>0</v>
      </c>
    </row>
    <row r="48" spans="1:17" ht="23.25" thickBot="1">
      <c r="E48" s="6">
        <f>SUM(E8:E47)</f>
        <v>1329993537629</v>
      </c>
      <c r="G48" s="6">
        <f>SUM(G8:G47)</f>
        <v>1320401035797</v>
      </c>
      <c r="I48" s="6">
        <f>SUM(I8:I47)</f>
        <v>9592501832</v>
      </c>
      <c r="M48" s="6">
        <f>SUM(M8:M47)</f>
        <v>1380399225991</v>
      </c>
      <c r="O48" s="6">
        <f>SUM(O8:O47)</f>
        <v>1384563681935</v>
      </c>
      <c r="Q48" s="12">
        <f>SUM(Q8:Q47)</f>
        <v>-4164455944</v>
      </c>
    </row>
    <row r="49" spans="9:17" ht="23.25" thickTop="1"/>
    <row r="51" spans="9:17">
      <c r="I51" s="4"/>
      <c r="Q51" s="4"/>
    </row>
  </sheetData>
  <mergeCells count="14"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تاییدیه</vt:lpstr>
      <vt:lpstr>سهام</vt:lpstr>
      <vt:lpstr>اوراق مشارکت</vt:lpstr>
      <vt:lpstr> تعدیل قیمت </vt:lpstr>
      <vt:lpstr>سپرده </vt:lpstr>
      <vt:lpstr>جمع درآمدها</vt:lpstr>
      <vt:lpstr>سود اوراق بهادار و سپرده بانکی </vt:lpstr>
      <vt:lpstr>درآمد سود سهام </vt:lpstr>
      <vt:lpstr>درآمد ناشی از تغییر قیمت اوراق </vt:lpstr>
      <vt:lpstr>درآمد ناشی از فروش </vt:lpstr>
      <vt:lpstr>سرمایه‌گذاری در سهام </vt:lpstr>
      <vt:lpstr>سرمایه‌گذاری در اوراق بهادار </vt:lpstr>
      <vt:lpstr>درآمد سپرده بانکی </vt:lpstr>
      <vt:lpstr>سایر درآمدها </vt:lpstr>
      <vt:lpstr>تاییدیه!Print_Area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Yasin Gadari</dc:creator>
  <cp:lastModifiedBy>Yasin Gadari</cp:lastModifiedBy>
  <dcterms:created xsi:type="dcterms:W3CDTF">2019-12-25T09:33:00Z</dcterms:created>
  <dcterms:modified xsi:type="dcterms:W3CDTF">2019-12-31T05:21:35Z</dcterms:modified>
</cp:coreProperties>
</file>